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powernz-my.sharepoint.com/personal/hayden_field_transpower_co_nz/Documents/Desktop/"/>
    </mc:Choice>
  </mc:AlternateContent>
  <xr:revisionPtr revIDLastSave="104" documentId="8_{524C7841-F7AE-435D-89FC-1002649B83FC}" xr6:coauthVersionLast="47" xr6:coauthVersionMax="47" xr10:uidLastSave="{B520E926-3BA2-4FF2-97D5-490CAAB0452C}"/>
  <bookViews>
    <workbookView xWindow="-120" yWindow="-120" windowWidth="29040" windowHeight="15720" activeTab="1" xr2:uid="{A47078CB-2132-4967-9453-99154E1557BB}"/>
  </bookViews>
  <sheets>
    <sheet name="Instructions" sheetId="4" r:id="rId1"/>
    <sheet name="Material Return Form (MRF)" sheetId="1" r:id="rId2"/>
    <sheet name="MRF (&gt;1 lines hardware return)" sheetId="3" r:id="rId3"/>
    <sheet name="Workings" sheetId="2" state="hidden" r:id="rId4"/>
  </sheets>
  <definedNames>
    <definedName name="_xlnm.Print_Area" localSheetId="0">Instructions!$A$1:$J$75</definedName>
    <definedName name="_xlnm.Print_Area" localSheetId="1">'Material Return Form (MRF)'!$B$1:$I$69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J34" i="1" l="1"/>
  <c r="B30" i="1"/>
  <c r="D66" i="1"/>
  <c r="B56" i="1"/>
  <c r="B55" i="1"/>
  <c r="B46" i="1" l="1"/>
  <c r="B48" i="1"/>
  <c r="B50" i="1"/>
  <c r="B71" i="4"/>
  <c r="D69" i="4"/>
  <c r="B61" i="4"/>
  <c r="B56" i="4"/>
  <c r="B54" i="4"/>
  <c r="B52" i="4"/>
  <c r="H50" i="4"/>
  <c r="F48" i="4"/>
  <c r="B68" i="1" l="1"/>
</calcChain>
</file>

<file path=xl/sharedStrings.xml><?xml version="1.0" encoding="utf-8"?>
<sst xmlns="http://schemas.openxmlformats.org/spreadsheetml/2006/main" count="161" uniqueCount="130">
  <si>
    <t>MATERIAL RETURN FORM</t>
  </si>
  <si>
    <t>Before returning any materials to a Transpower warehouse;</t>
  </si>
  <si>
    <r>
      <t xml:space="preserve">1) Please complete this form with the materials return information and email it to </t>
    </r>
    <r>
      <rPr>
        <sz val="20"/>
        <color rgb="FFFF0000"/>
        <rFont val="Aptos Narrow"/>
        <family val="2"/>
        <scheme val="minor"/>
      </rPr>
      <t xml:space="preserve">Procurement-returnsandfaultymaterials@transpower.co.nz </t>
    </r>
  </si>
  <si>
    <t>Date</t>
  </si>
  <si>
    <t>Service Provider</t>
  </si>
  <si>
    <t>Contact Name</t>
  </si>
  <si>
    <t>Contact Number</t>
  </si>
  <si>
    <t>Transpower PM/SDM name</t>
  </si>
  <si>
    <t>Material Code</t>
  </si>
  <si>
    <t>Material Description</t>
  </si>
  <si>
    <t>Maximo Asset Number</t>
  </si>
  <si>
    <t>Serial Number</t>
  </si>
  <si>
    <t>Quantity</t>
  </si>
  <si>
    <t>Reason for return</t>
  </si>
  <si>
    <t>Faulty</t>
  </si>
  <si>
    <t>Decommissioned</t>
  </si>
  <si>
    <t>Loan</t>
  </si>
  <si>
    <t>Work Order Number</t>
  </si>
  <si>
    <t>Project Code</t>
  </si>
  <si>
    <t>Damaged on Site</t>
  </si>
  <si>
    <t>Damaged in Transit</t>
  </si>
  <si>
    <t>Damaged Cause Unknown</t>
  </si>
  <si>
    <t>Water Damage</t>
  </si>
  <si>
    <t>Out of Box Failure</t>
  </si>
  <si>
    <t>Lightning Strike</t>
  </si>
  <si>
    <t>Power Surge</t>
  </si>
  <si>
    <t>Pest Damage</t>
  </si>
  <si>
    <t>Other</t>
  </si>
  <si>
    <t>Does this item require specialised storage</t>
  </si>
  <si>
    <t>Other Comments</t>
  </si>
  <si>
    <t>Fit for purpose</t>
  </si>
  <si>
    <t>Required for Parts</t>
  </si>
  <si>
    <t>New - Surplus to requirements</t>
  </si>
  <si>
    <t>Decommissioned / Used</t>
  </si>
  <si>
    <t>Yes/No</t>
  </si>
  <si>
    <t>Yes</t>
  </si>
  <si>
    <t>No</t>
  </si>
  <si>
    <t>TP Returns Number:</t>
  </si>
  <si>
    <t>Site Code/Location of material</t>
  </si>
  <si>
    <t>Inventory Decision</t>
  </si>
  <si>
    <t>Accepted by Hayden Field</t>
  </si>
  <si>
    <t>Accepted by Paul Hancox</t>
  </si>
  <si>
    <t>Accepted by Anna MacKenzie</t>
  </si>
  <si>
    <t>Accepted by Renee Donaldson</t>
  </si>
  <si>
    <t>Declined</t>
  </si>
  <si>
    <t>Request for more information</t>
  </si>
  <si>
    <t>Return Address</t>
  </si>
  <si>
    <t>To be Scrapped</t>
  </si>
  <si>
    <t xml:space="preserve">Transpower Otahuhu Warehouse 1 Sparky Road Otara Auckland </t>
  </si>
  <si>
    <t xml:space="preserve">Transpower Bunnythorpe Warehouse 10 Redmayne Street Bunnythorpe </t>
  </si>
  <si>
    <t xml:space="preserve">Transpower Addington Warehouse 37 Princess Street Addington Christchurch </t>
  </si>
  <si>
    <t>Form ID: FM-INV-002/2.0</t>
  </si>
  <si>
    <t>This tab is only to be used for returns of lines hardware of greater than one material code</t>
  </si>
  <si>
    <t>Please note: in most cases, only new and unused lines hardware will be accepted for return. This is to ensure that Transpower maintains the highest quality of approved materials</t>
  </si>
  <si>
    <t>Sender Details</t>
  </si>
  <si>
    <t>Date:</t>
  </si>
  <si>
    <t>Service Provider:</t>
  </si>
  <si>
    <t>Contact name:</t>
  </si>
  <si>
    <t>Physical Location of materials:</t>
  </si>
  <si>
    <t>Contact Number:</t>
  </si>
  <si>
    <t>Project reference:</t>
  </si>
  <si>
    <t>Work order # and TP Warehouse received from:</t>
  </si>
  <si>
    <t>TP PM/SDM name:</t>
  </si>
  <si>
    <t>Material code</t>
  </si>
  <si>
    <t>Material description</t>
  </si>
  <si>
    <t>Qty</t>
  </si>
  <si>
    <t>UOM</t>
  </si>
  <si>
    <t>Maximo work order #</t>
  </si>
  <si>
    <t>TP Warehouse issued from</t>
  </si>
  <si>
    <t>Condition</t>
  </si>
  <si>
    <t>New and unused</t>
  </si>
  <si>
    <t>Service Providers</t>
  </si>
  <si>
    <t>Ventia</t>
  </si>
  <si>
    <t>Omexom</t>
  </si>
  <si>
    <t>Datacom</t>
  </si>
  <si>
    <t>Downer</t>
  </si>
  <si>
    <t>Edison</t>
  </si>
  <si>
    <t>Electronet</t>
  </si>
  <si>
    <t>Loop</t>
  </si>
  <si>
    <t>Northpower</t>
  </si>
  <si>
    <t>TLJ</t>
  </si>
  <si>
    <t>Tesla</t>
  </si>
  <si>
    <t>Transpower (Internal)</t>
  </si>
  <si>
    <t>Material Return Information / Condition Assessment</t>
  </si>
  <si>
    <t xml:space="preserve">must be completed </t>
  </si>
  <si>
    <t>2) All fields coloured</t>
  </si>
  <si>
    <t xml:space="preserve"> </t>
  </si>
  <si>
    <t>Instructions</t>
  </si>
  <si>
    <t>The only exception is for lines hardware (for return of more than one type of material). Please use the tab names 'MRF (&gt;1 lines hardware return)'</t>
  </si>
  <si>
    <t>transpowernz.sharepoint.com/sites/gm88/Published/Forms/By Number.aspx?id=%2Fsites%2Fgm88%2FPublished%2FSS 01%2E42%2Epdf&amp;parent=%2Fsites%2Fgm88%2FPublished</t>
  </si>
  <si>
    <t>Please complete a material return form (MRF) per each item being returned. E.g. If returning 3 xM)14222A - fill out 3 MRF forms</t>
  </si>
  <si>
    <t>Please ensure a picture of packaged/labelled product is sent to the relevant store manager after return has been accepted by the Inventory team.</t>
  </si>
  <si>
    <t>All fields coloured</t>
  </si>
  <si>
    <r>
      <t xml:space="preserve">Complete this form with the materials return information and email it to </t>
    </r>
    <r>
      <rPr>
        <sz val="20"/>
        <color rgb="FFFF0000"/>
        <rFont val="Aptos Narrow"/>
        <family val="2"/>
        <scheme val="minor"/>
      </rPr>
      <t xml:space="preserve">Procurement-returnsandfaultymaterials@transpower.co.nz </t>
    </r>
  </si>
  <si>
    <t>If item is returned with no approved material return form or incorrect packaging/labelling the warehouse will not accept the item.</t>
  </si>
  <si>
    <t>Reference to return requirements - Materials Management: Returning of Transpower Materials TP. SS 01.42</t>
  </si>
  <si>
    <t>John Smith</t>
  </si>
  <si>
    <t>021 555 4284</t>
  </si>
  <si>
    <t>Joe Bloggs</t>
  </si>
  <si>
    <t>WO 1980615</t>
  </si>
  <si>
    <t>CP_WAI_00M_0_00</t>
  </si>
  <si>
    <t>WAI</t>
  </si>
  <si>
    <t>M011500</t>
  </si>
  <si>
    <t>Micom P746M relay</t>
  </si>
  <si>
    <t>P74691TG6T091AM</t>
  </si>
  <si>
    <t>Humidity Controlled Room</t>
  </si>
  <si>
    <t>Drop down list</t>
  </si>
  <si>
    <t>Drop down list - if your companiy's name is not here please email inventory team</t>
  </si>
  <si>
    <t xml:space="preserve">     must be completed </t>
  </si>
  <si>
    <t>Photo of Packaging attached to email</t>
  </si>
  <si>
    <t>Photo of Labelling attached to email</t>
  </si>
  <si>
    <t>Does this item require specialised storage?</t>
  </si>
  <si>
    <t>Attn: Janet Smith 021 857 048</t>
  </si>
  <si>
    <t>Attn: Stacy Hika 021 942 568</t>
  </si>
  <si>
    <t>Attn: Andy Gosling 027 357 7855</t>
  </si>
  <si>
    <t>Once form has been accepted, please return item within one month. If return is going to take longer than one month, please advise the inventory team/warehouse manager.</t>
  </si>
  <si>
    <t>Example of how to complete form</t>
  </si>
  <si>
    <t>Return to Supplier</t>
  </si>
  <si>
    <t>SEL - FES Unit 5/121 Elliot Street, Howick, Auckland</t>
  </si>
  <si>
    <t>Attn: Ian Fraser 09 537 2742</t>
  </si>
  <si>
    <t>Helios 3 Heremai Street, Henderson, Auckland</t>
  </si>
  <si>
    <t>Atttn Leo Zhen 09 835 0700</t>
  </si>
  <si>
    <t>ECS 7/19 Ruffell Road, Te Rapa Park, Hamilton</t>
  </si>
  <si>
    <t>Attn: Sunny Wong 07 849 2211</t>
  </si>
  <si>
    <t>CSE 15 Polaris Place, East Tamaki, Auckland</t>
  </si>
  <si>
    <t>Attn: David Pipes 027 407 0124</t>
  </si>
  <si>
    <t>Schneider, Unit 3A, 67 Business Parade South, Highbrook, Auckland</t>
  </si>
  <si>
    <t>Attn: Martin Steyn</t>
  </si>
  <si>
    <t>Was this originally FMIS order</t>
  </si>
  <si>
    <t>Transpower Rolleston Warehouse 41 Hynds Drive Rolleston Christchurch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</si>
</sst>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28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i/>
      <u/>
      <sz val="20"/>
      <name val="Aptos Narrow"/>
      <family val="2"/>
      <scheme val="minor"/>
    </font>
    <font>
      <sz val="20"/>
      <name val="Aptos Narrow"/>
      <family val="2"/>
      <scheme val="minor"/>
    </font>
    <font>
      <sz val="20"/>
      <color rgb="FFFF0000"/>
      <name val="Aptos Narrow"/>
      <family val="2"/>
      <scheme val="minor"/>
    </font>
    <font>
      <i/>
      <sz val="16"/>
      <color rgb="FFFF0000"/>
      <name val="Aptos Narrow"/>
      <family val="2"/>
      <scheme val="minor"/>
    </font>
    <font>
      <sz val="1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6"/>
      <name val="Calibri Light"/>
      <family val="2"/>
    </font>
    <font>
      <sz val="11"/>
      <name val="Aptos Narrow"/>
      <family val="2"/>
      <scheme val="minor"/>
    </font>
    <font>
      <sz val="18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8"/>
      <color theme="10"/>
      <name val="Aptos Narrow"/>
      <family val="2"/>
      <scheme val="minor"/>
    </font>
    <font>
      <b/>
      <sz val="22"/>
      <name val="Aptos Narrow"/>
      <family val="2"/>
      <scheme val="minor"/>
    </font>
    <font>
      <sz val="17"/>
      <color theme="1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1C5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vertical="center"/>
    </xf>
    <xf numFmtId="0" fontId="11" fillId="2" borderId="0" xfId="0" applyFont="1" applyFill="1"/>
    <xf numFmtId="0" fontId="10" fillId="2" borderId="0" xfId="0" applyFont="1" applyFill="1"/>
    <xf numFmtId="0" fontId="4" fillId="2" borderId="0" xfId="0" applyFont="1" applyFill="1" applyAlignment="1">
      <alignment vertical="center"/>
    </xf>
    <xf numFmtId="0" fontId="13" fillId="2" borderId="0" xfId="0" applyFont="1" applyFill="1"/>
    <xf numFmtId="0" fontId="15" fillId="2" borderId="0" xfId="0" applyFont="1" applyFill="1"/>
    <xf numFmtId="0" fontId="12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0" xfId="0" applyFont="1" applyFill="1" applyAlignment="1">
      <alignment shrinkToFit="1"/>
    </xf>
    <xf numFmtId="0" fontId="14" fillId="2" borderId="0" xfId="0" applyFont="1" applyFill="1" applyAlignment="1">
      <alignment vertical="center"/>
    </xf>
    <xf numFmtId="0" fontId="2" fillId="0" borderId="0" xfId="0" applyFont="1"/>
    <xf numFmtId="0" fontId="19" fillId="0" borderId="0" xfId="0" applyFont="1"/>
    <xf numFmtId="0" fontId="20" fillId="0" borderId="0" xfId="0" applyFont="1"/>
    <xf numFmtId="0" fontId="22" fillId="0" borderId="19" xfId="0" applyFont="1" applyBorder="1" applyAlignment="1">
      <alignment vertical="center" wrapText="1"/>
    </xf>
    <xf numFmtId="14" fontId="23" fillId="0" borderId="19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>
      <alignment vertical="center" wrapText="1"/>
    </xf>
    <xf numFmtId="0" fontId="23" fillId="0" borderId="19" xfId="0" applyFont="1" applyBorder="1" applyAlignment="1" applyProtection="1">
      <alignment horizontal="left" vertical="center" wrapText="1"/>
      <protection locked="0"/>
    </xf>
    <xf numFmtId="1" fontId="23" fillId="0" borderId="19" xfId="0" applyNumberFormat="1" applyFont="1" applyBorder="1" applyAlignment="1" applyProtection="1">
      <alignment horizontal="left" vertical="center" wrapText="1"/>
      <protection locked="0"/>
    </xf>
    <xf numFmtId="0" fontId="23" fillId="0" borderId="20" xfId="0" applyFont="1" applyBorder="1" applyAlignment="1" applyProtection="1">
      <alignment horizontal="left" vertical="center" wrapText="1"/>
      <protection locked="0"/>
    </xf>
    <xf numFmtId="0" fontId="20" fillId="4" borderId="19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 wrapText="1"/>
    </xf>
    <xf numFmtId="1" fontId="25" fillId="0" borderId="23" xfId="0" applyNumberFormat="1" applyFont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>
      <alignment vertical="center"/>
    </xf>
    <xf numFmtId="0" fontId="11" fillId="5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3" fillId="0" borderId="4" xfId="0" applyFont="1" applyBorder="1" applyAlignment="1" applyProtection="1">
      <alignment horizontal="left"/>
      <protection locked="0"/>
    </xf>
    <xf numFmtId="0" fontId="17" fillId="2" borderId="0" xfId="0" applyFont="1" applyFill="1" applyAlignment="1" applyProtection="1">
      <alignment vertical="center" wrapText="1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3" fillId="2" borderId="0" xfId="0" applyFont="1" applyFill="1" applyAlignment="1" applyProtection="1">
      <alignment horizontal="center" vertical="top" wrapText="1"/>
      <protection locked="0"/>
    </xf>
    <xf numFmtId="0" fontId="11" fillId="6" borderId="4" xfId="0" applyFont="1" applyFill="1" applyBorder="1" applyAlignment="1">
      <alignment vertical="center"/>
    </xf>
    <xf numFmtId="0" fontId="26" fillId="2" borderId="0" xfId="0" applyFont="1" applyFill="1"/>
    <xf numFmtId="0" fontId="28" fillId="2" borderId="0" xfId="1" applyFont="1" applyFill="1"/>
    <xf numFmtId="0" fontId="29" fillId="2" borderId="0" xfId="0" applyFont="1" applyFill="1"/>
    <xf numFmtId="0" fontId="6" fillId="2" borderId="0" xfId="0" applyFont="1" applyFill="1" applyAlignment="1" applyProtection="1">
      <alignment horizontal="left"/>
      <protection locked="0"/>
    </xf>
    <xf numFmtId="0" fontId="18" fillId="2" borderId="0" xfId="0" applyFont="1" applyFill="1"/>
    <xf numFmtId="14" fontId="0" fillId="2" borderId="0" xfId="0" applyNumberFormat="1" applyFill="1"/>
    <xf numFmtId="0" fontId="30" fillId="2" borderId="0" xfId="0" applyFont="1" applyFill="1"/>
    <xf numFmtId="0" fontId="31" fillId="2" borderId="0" xfId="0" applyFont="1" applyFill="1"/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 shrinkToFit="1"/>
    </xf>
    <xf numFmtId="0" fontId="13" fillId="2" borderId="0" xfId="0" applyFont="1" applyFill="1" applyAlignment="1" applyProtection="1">
      <alignment horizontal="left"/>
      <protection locked="0"/>
    </xf>
    <xf numFmtId="0" fontId="13" fillId="0" borderId="5" xfId="0" applyFont="1" applyBorder="1" applyAlignment="1" applyProtection="1">
      <alignment horizontal="left"/>
      <protection locked="0"/>
    </xf>
    <xf numFmtId="0" fontId="13" fillId="0" borderId="6" xfId="0" applyFont="1" applyBorder="1" applyAlignment="1" applyProtection="1">
      <alignment horizontal="left"/>
      <protection locked="0"/>
    </xf>
    <xf numFmtId="0" fontId="13" fillId="0" borderId="7" xfId="0" applyFont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13" fillId="0" borderId="8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9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left" vertical="top" wrapText="1"/>
      <protection locked="0"/>
    </xf>
    <xf numFmtId="0" fontId="13" fillId="0" borderId="11" xfId="0" applyFont="1" applyBorder="1" applyAlignment="1" applyProtection="1">
      <alignment horizontal="left" vertical="top" wrapText="1"/>
      <protection locked="0"/>
    </xf>
    <xf numFmtId="0" fontId="13" fillId="0" borderId="12" xfId="0" applyFont="1" applyBorder="1" applyAlignment="1" applyProtection="1">
      <alignment horizontal="left" vertical="top" wrapText="1"/>
      <protection locked="0"/>
    </xf>
    <xf numFmtId="0" fontId="13" fillId="6" borderId="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7" fillId="2" borderId="0" xfId="0" applyFont="1" applyFill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14" fontId="13" fillId="0" borderId="5" xfId="0" applyNumberFormat="1" applyFont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 vertical="center"/>
    </xf>
    <xf numFmtId="49" fontId="13" fillId="0" borderId="5" xfId="0" applyNumberFormat="1" applyFont="1" applyBorder="1" applyAlignment="1" applyProtection="1">
      <alignment horizontal="left"/>
      <protection locked="0"/>
    </xf>
    <xf numFmtId="49" fontId="13" fillId="0" borderId="6" xfId="0" applyNumberFormat="1" applyFont="1" applyBorder="1" applyAlignment="1" applyProtection="1">
      <alignment horizontal="left"/>
      <protection locked="0"/>
    </xf>
    <xf numFmtId="49" fontId="13" fillId="0" borderId="7" xfId="0" applyNumberFormat="1" applyFont="1" applyBorder="1" applyAlignment="1" applyProtection="1">
      <alignment horizontal="left"/>
      <protection locked="0"/>
    </xf>
    <xf numFmtId="0" fontId="4" fillId="2" borderId="3" xfId="0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center"/>
      <protection locked="0"/>
    </xf>
    <xf numFmtId="0" fontId="13" fillId="7" borderId="5" xfId="0" applyFont="1" applyFill="1" applyBorder="1" applyAlignment="1" applyProtection="1">
      <alignment horizontal="left" vertical="top" wrapText="1"/>
      <protection locked="0"/>
    </xf>
    <xf numFmtId="0" fontId="13" fillId="7" borderId="6" xfId="0" applyFont="1" applyFill="1" applyBorder="1" applyAlignment="1" applyProtection="1">
      <alignment horizontal="left" vertical="top" wrapText="1"/>
      <protection locked="0"/>
    </xf>
    <xf numFmtId="0" fontId="13" fillId="7" borderId="7" xfId="0" applyFont="1" applyFill="1" applyBorder="1" applyAlignment="1" applyProtection="1">
      <alignment horizontal="left" vertical="top" wrapText="1"/>
      <protection locked="0"/>
    </xf>
    <xf numFmtId="14" fontId="13" fillId="0" borderId="6" xfId="0" applyNumberFormat="1" applyFont="1" applyBorder="1" applyAlignment="1" applyProtection="1">
      <alignment horizontal="left"/>
      <protection locked="0"/>
    </xf>
    <xf numFmtId="14" fontId="13" fillId="0" borderId="7" xfId="0" applyNumberFormat="1" applyFont="1" applyBorder="1" applyAlignment="1" applyProtection="1">
      <alignment horizontal="left"/>
      <protection locked="0"/>
    </xf>
    <xf numFmtId="0" fontId="22" fillId="0" borderId="20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4" fillId="0" borderId="20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1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/>
    </xf>
    <xf numFmtId="0" fontId="21" fillId="3" borderId="13" xfId="0" applyFont="1" applyFill="1" applyBorder="1" applyAlignment="1">
      <alignment vertical="center"/>
    </xf>
    <xf numFmtId="0" fontId="21" fillId="3" borderId="14" xfId="0" applyFont="1" applyFill="1" applyBorder="1" applyAlignment="1">
      <alignment vertical="center"/>
    </xf>
    <xf numFmtId="0" fontId="21" fillId="3" borderId="15" xfId="0" applyFont="1" applyFill="1" applyBorder="1" applyAlignment="1">
      <alignment vertical="center"/>
    </xf>
    <xf numFmtId="0" fontId="21" fillId="3" borderId="16" xfId="0" applyFont="1" applyFill="1" applyBorder="1" applyAlignment="1">
      <alignment vertical="center"/>
    </xf>
    <xf numFmtId="0" fontId="21" fillId="3" borderId="17" xfId="0" applyFont="1" applyFill="1" applyBorder="1" applyAlignment="1">
      <alignment vertical="center"/>
    </xf>
    <xf numFmtId="0" fontId="21" fillId="3" borderId="18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7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2476499</xdr:colOff>
      <xdr:row>0</xdr:row>
      <xdr:rowOff>31750</xdr:rowOff>
    </xdr:from>
    <xdr:to>
      <xdr:col>8</xdr:col>
      <xdr:colOff>3000829</xdr:colOff>
      <xdr:row>4</xdr:row>
      <xdr:rowOff>48684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843214-89FB-4F3B-8D58-2A48758C8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49" y="31750"/>
          <a:ext cx="4044347" cy="132291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61E1CC-69EC-4BDF-97B0-44820DEA35EF}" name="Dropdown1" displayName="Dropdown1" ref="B1:D10" totalsRowShown="0" headerRowDxfId="69">
  <autoFilter ref="B1:D10" xr:uid="{D361E1CC-69EC-4BDF-97B0-44820DEA35EF}"/>
  <tableColumns count="3">
    <tableColumn id="1" xr3:uid="{3FA67635-B930-429F-9F10-A79CA3AFF21D}" name="Faulty"/>
    <tableColumn id="2" xr3:uid="{912B2860-0B91-4BA7-BA1C-4CD58FCCE28A}" name="Decommissioned"/>
    <tableColumn id="3" xr3:uid="{A0D27912-5034-4AF0-9C4A-2F6ED4D90342}" name="Yes/N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owernz.sharepoint.com/sites/gm88/Published/Forms/By%20Number.aspx?id=%2Fsites%2Fgm88%2FPublished%2FSS%2001%2E42%2Epdf&amp;parent=%2Fsites%2Fgm88%2FPublishe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A8207-616D-4CE0-AB98-F26844F65CEB}">
  <sheetPr>
    <tabColor rgb="FFFF0000"/>
    <pageSetUpPr fitToPage="1"/>
  </sheetPr>
  <dimension ref="A1:BG72"/>
  <sheetViews>
    <sheetView showGridLines="0" zoomScale="70" zoomScaleNormal="70" workbookViewId="0">
      <selection activeCell="F48" sqref="F48"/>
    </sheetView>
  </sheetViews>
  <sheetFormatPr defaultRowHeight="24" x14ac:dyDescent="0.4"/>
  <cols>
    <col min="1" max="1" width="8.7109375" style="2"/>
    <col min="2" max="2" width="30.5703125" style="2" customWidth="1"/>
    <col min="3" max="3" width="17.42578125" style="2" customWidth="1"/>
    <col min="4" max="4" width="35.5703125" style="2" customWidth="1"/>
    <col min="5" max="5" width="5.5703125" style="2" customWidth="1"/>
    <col min="6" max="6" width="20.5703125" style="2" customWidth="1"/>
    <col min="7" max="7" width="35.5703125" style="2" customWidth="1"/>
    <col min="8" max="8" width="12.85546875" style="2" customWidth="1"/>
    <col min="9" max="9" width="45" style="2" customWidth="1"/>
    <col min="10" max="10" width="8.7109375" style="2"/>
    <col min="11" max="11" width="8.7109375" style="8"/>
    <col min="12" max="59" width="8.7109375" style="2"/>
  </cols>
  <sheetData>
    <row r="1" spans="1:59" ht="36" x14ac:dyDescent="0.55000000000000004">
      <c r="A1" s="52" t="s">
        <v>87</v>
      </c>
      <c r="B1" s="8"/>
    </row>
    <row r="2" spans="1:59" x14ac:dyDescent="0.4">
      <c r="A2" s="8"/>
      <c r="B2" s="8"/>
    </row>
    <row r="3" spans="1:59" x14ac:dyDescent="0.4">
      <c r="A3" s="8"/>
      <c r="B3" s="8" t="s">
        <v>90</v>
      </c>
    </row>
    <row r="4" spans="1:59" x14ac:dyDescent="0.4">
      <c r="A4" s="8"/>
      <c r="B4" s="48" t="s">
        <v>88</v>
      </c>
    </row>
    <row r="5" spans="1:59" x14ac:dyDescent="0.4">
      <c r="A5" s="8"/>
      <c r="B5" s="8"/>
    </row>
    <row r="6" spans="1:59" x14ac:dyDescent="0.4">
      <c r="B6" s="8" t="s">
        <v>95</v>
      </c>
    </row>
    <row r="7" spans="1:59" x14ac:dyDescent="0.4">
      <c r="A7" s="8"/>
      <c r="B7" s="49" t="s">
        <v>89</v>
      </c>
    </row>
    <row r="10" spans="1:59" x14ac:dyDescent="0.4">
      <c r="B10" s="34" t="s">
        <v>92</v>
      </c>
      <c r="C10" s="35"/>
      <c r="D10" s="12" t="s">
        <v>84</v>
      </c>
      <c r="E10" s="3"/>
      <c r="F10" s="3"/>
      <c r="G10" s="4"/>
      <c r="H10" s="5"/>
      <c r="I10" s="5"/>
    </row>
    <row r="11" spans="1:59" ht="36" x14ac:dyDescent="0.4">
      <c r="B11" s="16"/>
      <c r="C11" s="15"/>
      <c r="D11" s="84"/>
      <c r="E11" s="84"/>
      <c r="F11" s="84"/>
      <c r="G11" s="15"/>
      <c r="H11" s="15"/>
      <c r="BG11"/>
    </row>
    <row r="12" spans="1:59" ht="26.25" x14ac:dyDescent="0.4">
      <c r="B12" s="58" t="s">
        <v>93</v>
      </c>
      <c r="C12" s="58"/>
      <c r="D12" s="58"/>
      <c r="E12" s="58"/>
      <c r="F12" s="58"/>
      <c r="G12" s="58"/>
      <c r="H12" s="58"/>
      <c r="I12" s="58"/>
      <c r="BG12"/>
    </row>
    <row r="13" spans="1:59" ht="28.5" customHeight="1" x14ac:dyDescent="0.4">
      <c r="B13" s="16"/>
      <c r="C13" s="15"/>
      <c r="D13" s="36"/>
      <c r="E13" s="36"/>
      <c r="F13" s="36"/>
      <c r="G13" s="15"/>
      <c r="H13" s="15"/>
      <c r="BG13"/>
    </row>
    <row r="14" spans="1:59" x14ac:dyDescent="0.4">
      <c r="B14" s="8" t="s">
        <v>91</v>
      </c>
      <c r="C14" s="6"/>
      <c r="D14" s="6"/>
      <c r="E14" s="6"/>
      <c r="F14" s="6"/>
      <c r="G14" s="7"/>
      <c r="H14" s="8"/>
      <c r="I14" s="8"/>
    </row>
    <row r="15" spans="1:59" ht="26.25" x14ac:dyDescent="0.4">
      <c r="B15" s="9"/>
      <c r="C15" s="9"/>
      <c r="D15" s="9"/>
      <c r="E15" s="9"/>
      <c r="F15" s="9"/>
      <c r="G15" s="10"/>
      <c r="H15" s="10"/>
      <c r="I15" s="10"/>
    </row>
    <row r="16" spans="1:59" ht="26.25" x14ac:dyDescent="0.4">
      <c r="B16" s="10" t="s">
        <v>94</v>
      </c>
      <c r="C16" s="10"/>
      <c r="D16" s="10"/>
      <c r="E16" s="10"/>
      <c r="F16" s="10"/>
      <c r="G16" s="10"/>
      <c r="H16" s="10"/>
      <c r="I16" s="10"/>
    </row>
    <row r="17" spans="2:11" ht="26.25" x14ac:dyDescent="0.4">
      <c r="B17" s="10"/>
      <c r="C17" s="10"/>
      <c r="D17" s="10"/>
      <c r="E17" s="10"/>
      <c r="F17" s="10"/>
      <c r="G17" s="10"/>
      <c r="H17" s="10"/>
      <c r="I17" s="10"/>
    </row>
    <row r="18" spans="2:11" ht="26.25" x14ac:dyDescent="0.4">
      <c r="B18" s="10" t="s">
        <v>115</v>
      </c>
      <c r="C18" s="10"/>
      <c r="D18" s="10"/>
      <c r="E18" s="10"/>
      <c r="F18" s="10"/>
      <c r="G18" s="10"/>
      <c r="H18" s="10"/>
      <c r="I18" s="10"/>
    </row>
    <row r="19" spans="2:11" ht="26.25" x14ac:dyDescent="0.4">
      <c r="B19" s="58"/>
      <c r="C19" s="58"/>
      <c r="D19" s="58"/>
      <c r="E19" s="58"/>
      <c r="F19" s="58"/>
      <c r="G19" s="58"/>
      <c r="H19" s="58"/>
      <c r="I19" s="58"/>
    </row>
    <row r="20" spans="2:11" ht="28.5" x14ac:dyDescent="0.45">
      <c r="B20" s="50" t="s">
        <v>116</v>
      </c>
      <c r="C20" s="10"/>
      <c r="D20" s="10"/>
      <c r="E20" s="10"/>
      <c r="F20" s="10"/>
      <c r="G20" s="11"/>
      <c r="H20" s="10"/>
      <c r="I20" s="10"/>
    </row>
    <row r="21" spans="2:11" x14ac:dyDescent="0.4">
      <c r="B21" s="14"/>
      <c r="C21" s="14"/>
      <c r="D21" s="37"/>
      <c r="E21" s="37"/>
      <c r="F21" s="37"/>
      <c r="G21" s="38"/>
      <c r="H21" s="39"/>
      <c r="I21" s="39"/>
    </row>
    <row r="22" spans="2:11" ht="26.25" x14ac:dyDescent="0.4">
      <c r="B22" s="16" t="s">
        <v>3</v>
      </c>
      <c r="D22" s="83">
        <v>45749</v>
      </c>
      <c r="E22" s="61"/>
      <c r="F22" s="61"/>
      <c r="G22" s="61"/>
      <c r="H22" s="61"/>
      <c r="I22" s="62"/>
    </row>
    <row r="23" spans="2:11" ht="26.25" x14ac:dyDescent="0.4">
      <c r="D23" s="40"/>
      <c r="E23" s="41"/>
      <c r="F23" s="41"/>
      <c r="G23" s="41"/>
      <c r="H23" s="41"/>
      <c r="I23" s="41"/>
    </row>
    <row r="24" spans="2:11" ht="26.25" x14ac:dyDescent="0.4">
      <c r="B24" s="16" t="s">
        <v>4</v>
      </c>
      <c r="D24" s="60" t="s">
        <v>72</v>
      </c>
      <c r="E24" s="61"/>
      <c r="F24" s="61"/>
      <c r="G24" s="61"/>
      <c r="H24" s="61"/>
      <c r="I24" s="62"/>
      <c r="K24" s="8" t="s">
        <v>107</v>
      </c>
    </row>
    <row r="25" spans="2:11" ht="26.25" x14ac:dyDescent="0.4">
      <c r="D25" s="40"/>
      <c r="E25" s="41"/>
      <c r="F25" s="41"/>
      <c r="G25" s="41"/>
      <c r="H25" s="41"/>
      <c r="I25" s="41"/>
    </row>
    <row r="26" spans="2:11" ht="26.25" x14ac:dyDescent="0.4">
      <c r="B26" s="16" t="s">
        <v>5</v>
      </c>
      <c r="D26" s="60" t="s">
        <v>96</v>
      </c>
      <c r="E26" s="61"/>
      <c r="F26" s="61"/>
      <c r="G26" s="61"/>
      <c r="H26" s="61"/>
      <c r="I26" s="62"/>
    </row>
    <row r="27" spans="2:11" ht="26.25" x14ac:dyDescent="0.4">
      <c r="D27" s="40"/>
      <c r="E27" s="41"/>
      <c r="F27" s="41"/>
      <c r="G27" s="41"/>
      <c r="H27" s="41"/>
      <c r="I27" s="41"/>
    </row>
    <row r="28" spans="2:11" ht="26.25" x14ac:dyDescent="0.4">
      <c r="B28" s="16" t="s">
        <v>6</v>
      </c>
      <c r="D28" s="85" t="s">
        <v>97</v>
      </c>
      <c r="E28" s="86"/>
      <c r="F28" s="86"/>
      <c r="G28" s="86"/>
      <c r="H28" s="86"/>
      <c r="I28" s="87"/>
    </row>
    <row r="29" spans="2:11" ht="26.25" x14ac:dyDescent="0.4">
      <c r="D29" s="40"/>
      <c r="E29" s="41"/>
      <c r="F29" s="41"/>
      <c r="G29" s="41"/>
      <c r="H29" s="41"/>
      <c r="I29" s="41"/>
    </row>
    <row r="30" spans="2:11" ht="26.25" x14ac:dyDescent="0.4">
      <c r="B30" s="16" t="s">
        <v>7</v>
      </c>
      <c r="D30" s="60" t="s">
        <v>98</v>
      </c>
      <c r="E30" s="61"/>
      <c r="F30" s="61"/>
      <c r="G30" s="61"/>
      <c r="H30" s="61"/>
      <c r="I30" s="62"/>
    </row>
    <row r="31" spans="2:11" ht="26.25" x14ac:dyDescent="0.4">
      <c r="D31" s="40"/>
      <c r="E31" s="41"/>
      <c r="F31" s="41"/>
      <c r="G31" s="41"/>
      <c r="H31" s="41"/>
      <c r="I31" s="41"/>
    </row>
    <row r="32" spans="2:11" ht="26.25" x14ac:dyDescent="0.4">
      <c r="B32" s="16" t="s">
        <v>17</v>
      </c>
      <c r="D32" s="60" t="s">
        <v>99</v>
      </c>
      <c r="E32" s="61"/>
      <c r="F32" s="61"/>
      <c r="G32" s="61"/>
      <c r="H32" s="61"/>
      <c r="I32" s="62"/>
    </row>
    <row r="33" spans="2:9" ht="26.25" x14ac:dyDescent="0.4">
      <c r="B33" s="16"/>
      <c r="D33" s="40"/>
      <c r="E33" s="41"/>
      <c r="F33" s="41"/>
      <c r="G33" s="41"/>
      <c r="H33" s="41"/>
      <c r="I33" s="41"/>
    </row>
    <row r="34" spans="2:9" ht="26.25" x14ac:dyDescent="0.4">
      <c r="B34" s="16" t="s">
        <v>18</v>
      </c>
      <c r="D34" s="60" t="s">
        <v>100</v>
      </c>
      <c r="E34" s="61"/>
      <c r="F34" s="61"/>
      <c r="G34" s="61"/>
      <c r="H34" s="61"/>
      <c r="I34" s="62"/>
    </row>
    <row r="35" spans="2:9" ht="26.25" x14ac:dyDescent="0.4">
      <c r="B35" s="16"/>
      <c r="D35" s="40"/>
      <c r="E35" s="41"/>
      <c r="F35" s="41"/>
      <c r="G35" s="41"/>
      <c r="H35" s="41"/>
      <c r="I35" s="41"/>
    </row>
    <row r="36" spans="2:9" ht="26.25" x14ac:dyDescent="0.4">
      <c r="B36" s="16" t="s">
        <v>38</v>
      </c>
      <c r="D36" s="60" t="s">
        <v>101</v>
      </c>
      <c r="E36" s="61"/>
      <c r="F36" s="61"/>
      <c r="G36" s="61"/>
      <c r="H36" s="61"/>
      <c r="I36" s="62"/>
    </row>
    <row r="37" spans="2:9" x14ac:dyDescent="0.4">
      <c r="D37" s="41"/>
      <c r="E37" s="41"/>
      <c r="F37" s="41"/>
      <c r="G37" s="41"/>
      <c r="H37" s="41"/>
      <c r="I37" s="41"/>
    </row>
    <row r="38" spans="2:9" ht="31.5" x14ac:dyDescent="0.5">
      <c r="B38" s="17" t="s">
        <v>83</v>
      </c>
      <c r="D38" s="41"/>
      <c r="E38" s="41"/>
      <c r="F38" s="41"/>
      <c r="G38" s="41"/>
      <c r="H38" s="41"/>
      <c r="I38" s="41"/>
    </row>
    <row r="39" spans="2:9" ht="31.5" x14ac:dyDescent="0.5">
      <c r="B39" s="17"/>
      <c r="D39" s="41"/>
      <c r="E39" s="41"/>
      <c r="F39" s="41"/>
      <c r="G39" s="41"/>
      <c r="H39" s="41"/>
      <c r="I39" s="41"/>
    </row>
    <row r="40" spans="2:9" ht="26.25" x14ac:dyDescent="0.4">
      <c r="B40" s="16" t="s">
        <v>8</v>
      </c>
      <c r="D40" s="60" t="s">
        <v>102</v>
      </c>
      <c r="E40" s="61"/>
      <c r="F40" s="61"/>
      <c r="G40" s="61"/>
      <c r="H40" s="61"/>
      <c r="I40" s="62"/>
    </row>
    <row r="41" spans="2:9" x14ac:dyDescent="0.4">
      <c r="D41" s="41"/>
      <c r="E41" s="41"/>
      <c r="F41" s="41"/>
      <c r="G41" s="41"/>
      <c r="H41" s="41"/>
      <c r="I41" s="41"/>
    </row>
    <row r="42" spans="2:9" ht="26.25" x14ac:dyDescent="0.4">
      <c r="B42" s="16" t="s">
        <v>9</v>
      </c>
      <c r="D42" s="60" t="s">
        <v>103</v>
      </c>
      <c r="E42" s="61"/>
      <c r="F42" s="61"/>
      <c r="G42" s="61"/>
      <c r="H42" s="61"/>
      <c r="I42" s="62"/>
    </row>
    <row r="43" spans="2:9" ht="26.25" x14ac:dyDescent="0.4">
      <c r="B43" s="16"/>
      <c r="D43" s="41"/>
      <c r="E43" s="41"/>
      <c r="F43" s="41"/>
      <c r="G43" s="41"/>
      <c r="H43" s="41"/>
      <c r="I43" s="41"/>
    </row>
    <row r="44" spans="2:9" ht="26.25" x14ac:dyDescent="0.4">
      <c r="B44" s="16" t="s">
        <v>10</v>
      </c>
      <c r="D44" s="60">
        <v>12039424</v>
      </c>
      <c r="E44" s="61"/>
      <c r="F44" s="61"/>
      <c r="G44" s="61"/>
      <c r="H44" s="61"/>
      <c r="I44" s="62"/>
    </row>
    <row r="45" spans="2:9" ht="26.25" x14ac:dyDescent="0.4">
      <c r="B45" s="16"/>
      <c r="D45" s="41"/>
      <c r="E45" s="41"/>
      <c r="F45" s="41"/>
      <c r="G45" s="41"/>
      <c r="H45" s="41"/>
      <c r="I45" s="41"/>
    </row>
    <row r="46" spans="2:9" ht="26.25" x14ac:dyDescent="0.4">
      <c r="B46" s="16" t="s">
        <v>11</v>
      </c>
      <c r="D46" s="60">
        <v>36946796</v>
      </c>
      <c r="E46" s="61"/>
      <c r="F46" s="61"/>
      <c r="G46" s="61"/>
      <c r="H46" s="61"/>
      <c r="I46" s="62"/>
    </row>
    <row r="47" spans="2:9" ht="26.25" x14ac:dyDescent="0.4">
      <c r="B47" s="16"/>
      <c r="D47" s="41"/>
      <c r="E47" s="41"/>
      <c r="F47" s="41"/>
      <c r="G47" s="41"/>
      <c r="H47" s="41"/>
      <c r="I47" s="41"/>
    </row>
    <row r="48" spans="2:9" ht="26.25" x14ac:dyDescent="0.4">
      <c r="B48" s="16" t="s">
        <v>12</v>
      </c>
      <c r="D48" s="42">
        <v>1</v>
      </c>
      <c r="E48" s="41"/>
      <c r="F48" s="40" t="str">
        <f>IF(D48&gt;1,"Please complete a return form for each individual item","")</f>
        <v/>
      </c>
      <c r="G48" s="41"/>
      <c r="H48" s="41"/>
      <c r="I48" s="41"/>
    </row>
    <row r="49" spans="2:11" x14ac:dyDescent="0.4">
      <c r="D49" s="41"/>
      <c r="E49" s="41"/>
      <c r="F49" s="41"/>
      <c r="G49" s="41"/>
      <c r="H49" s="41"/>
      <c r="I49" s="41"/>
    </row>
    <row r="50" spans="2:11" ht="26.25" x14ac:dyDescent="0.4">
      <c r="B50" s="16" t="s">
        <v>13</v>
      </c>
      <c r="D50" s="60" t="s">
        <v>14</v>
      </c>
      <c r="E50" s="61"/>
      <c r="F50" s="61"/>
      <c r="G50" s="62"/>
      <c r="H50" s="81" t="str">
        <f>IF(D50=Workings!A4,"Decommissioned items require Delivery Business Case, please attach to accompanying email","")</f>
        <v/>
      </c>
      <c r="I50" s="81"/>
      <c r="K50" s="8" t="s">
        <v>106</v>
      </c>
    </row>
    <row r="51" spans="2:11" ht="26.25" x14ac:dyDescent="0.4">
      <c r="B51" s="16"/>
      <c r="D51" s="40"/>
      <c r="E51" s="41"/>
      <c r="F51" s="43"/>
      <c r="G51" s="43"/>
      <c r="H51" s="81"/>
      <c r="I51" s="81"/>
    </row>
    <row r="52" spans="2:11" ht="26.25" x14ac:dyDescent="0.4">
      <c r="B52" s="16" t="str">
        <f>IF(D50=Workings!A2,"",IF(D50=Workings!A3,"Cause of Fault",IF(D50=Workings!A4,"Condition","")))</f>
        <v>Cause of Fault</v>
      </c>
      <c r="D52" s="82" t="s">
        <v>23</v>
      </c>
      <c r="E52" s="82"/>
      <c r="F52" s="82"/>
      <c r="G52" s="82"/>
      <c r="H52" s="81"/>
      <c r="I52" s="81"/>
      <c r="K52" s="8" t="s">
        <v>106</v>
      </c>
    </row>
    <row r="53" spans="2:11" ht="26.25" x14ac:dyDescent="0.4">
      <c r="B53" s="19"/>
      <c r="C53" s="18"/>
      <c r="D53" s="44"/>
      <c r="E53" s="44"/>
      <c r="F53" s="44"/>
      <c r="G53" s="44"/>
      <c r="H53" s="44"/>
      <c r="I53" s="44"/>
    </row>
    <row r="54" spans="2:11" ht="26.25" x14ac:dyDescent="0.4">
      <c r="B54" s="16" t="str">
        <f>IF(D50=Workings!A4,"Has a business case been completed for this decommissioned item?",IF(D50=Workings!A3,"Manufacturers Part Number",""))</f>
        <v>Manufacturers Part Number</v>
      </c>
      <c r="D54" s="51" t="s">
        <v>104</v>
      </c>
      <c r="E54" s="41"/>
      <c r="F54" s="41"/>
      <c r="G54" s="45"/>
      <c r="H54" s="41"/>
      <c r="I54" s="41"/>
    </row>
    <row r="55" spans="2:11" ht="26.25" x14ac:dyDescent="0.4">
      <c r="B55" s="16"/>
      <c r="D55" s="41"/>
      <c r="E55" s="41"/>
      <c r="F55" s="41"/>
      <c r="G55" s="40"/>
      <c r="H55" s="41"/>
      <c r="I55" s="41"/>
    </row>
    <row r="56" spans="2:11" ht="26.25" x14ac:dyDescent="0.4">
      <c r="B56" s="16" t="str">
        <f>IF(D50=Workings!A3,"Has the item been tested?",IF(D50=Workings!A4,"Has the item been tested?",""))</f>
        <v>Has the item been tested?</v>
      </c>
      <c r="D56" s="59" t="s">
        <v>36</v>
      </c>
      <c r="E56" s="59"/>
      <c r="F56" s="59"/>
      <c r="G56" s="59"/>
      <c r="H56" s="41"/>
      <c r="I56" s="41"/>
      <c r="K56" s="8" t="s">
        <v>106</v>
      </c>
    </row>
    <row r="57" spans="2:11" x14ac:dyDescent="0.4">
      <c r="D57" s="41"/>
      <c r="E57" s="41"/>
      <c r="F57" s="41"/>
      <c r="G57" s="41"/>
      <c r="H57" s="41"/>
      <c r="I57" s="41"/>
    </row>
    <row r="58" spans="2:11" ht="26.25" x14ac:dyDescent="0.4">
      <c r="B58" s="16" t="s">
        <v>28</v>
      </c>
      <c r="D58" s="41"/>
      <c r="E58" s="60" t="s">
        <v>35</v>
      </c>
      <c r="F58" s="61"/>
      <c r="G58" s="62"/>
      <c r="H58" s="41"/>
      <c r="I58" s="41"/>
      <c r="K58" s="8" t="s">
        <v>106</v>
      </c>
    </row>
    <row r="59" spans="2:11" x14ac:dyDescent="0.4">
      <c r="D59" s="41"/>
      <c r="E59" s="41"/>
      <c r="F59" s="41"/>
      <c r="G59" s="41"/>
      <c r="H59" s="41"/>
      <c r="I59" s="41"/>
    </row>
    <row r="60" spans="2:11" ht="26.25" x14ac:dyDescent="0.4">
      <c r="B60" s="16" t="s">
        <v>29</v>
      </c>
      <c r="D60" s="63" t="s">
        <v>105</v>
      </c>
      <c r="E60" s="64"/>
      <c r="F60" s="64"/>
      <c r="G60" s="64"/>
      <c r="H60" s="64"/>
      <c r="I60" s="65"/>
    </row>
    <row r="61" spans="2:11" ht="26.25" x14ac:dyDescent="0.4">
      <c r="B61" s="16" t="str">
        <f>IF(D50="Faulty","(Storage/ Fault Details)","(Storage Details)")</f>
        <v>(Storage/ Fault Details)</v>
      </c>
      <c r="D61" s="66"/>
      <c r="E61" s="67"/>
      <c r="F61" s="67"/>
      <c r="G61" s="67"/>
      <c r="H61" s="67"/>
      <c r="I61" s="68"/>
    </row>
    <row r="62" spans="2:11" x14ac:dyDescent="0.4">
      <c r="D62" s="69"/>
      <c r="E62" s="70"/>
      <c r="F62" s="70"/>
      <c r="G62" s="70"/>
      <c r="H62" s="70"/>
      <c r="I62" s="71"/>
    </row>
    <row r="63" spans="2:11" ht="26.25" x14ac:dyDescent="0.4">
      <c r="D63" s="46"/>
      <c r="E63" s="46"/>
      <c r="F63" s="46"/>
      <c r="G63" s="46"/>
      <c r="H63" s="46"/>
      <c r="I63" s="46"/>
    </row>
    <row r="64" spans="2:11" ht="26.25" x14ac:dyDescent="0.4">
      <c r="D64" s="46"/>
      <c r="E64" s="46"/>
      <c r="F64" s="46"/>
      <c r="G64" s="46"/>
      <c r="H64" s="46"/>
      <c r="I64" s="46"/>
    </row>
    <row r="66" spans="2:9" ht="26.25" x14ac:dyDescent="0.4">
      <c r="B66" s="21" t="s">
        <v>39</v>
      </c>
      <c r="D66" s="72"/>
      <c r="E66" s="73"/>
      <c r="F66" s="73"/>
      <c r="G66" s="73"/>
      <c r="H66" s="73"/>
      <c r="I66" s="74"/>
    </row>
    <row r="68" spans="2:9" ht="26.25" x14ac:dyDescent="0.4">
      <c r="B68" s="21" t="s">
        <v>46</v>
      </c>
      <c r="D68" s="75"/>
      <c r="E68" s="76"/>
      <c r="F68" s="76"/>
      <c r="G68" s="76"/>
      <c r="H68" s="76"/>
      <c r="I68" s="77"/>
    </row>
    <row r="69" spans="2:9" ht="26.25" x14ac:dyDescent="0.4">
      <c r="D69" s="78" t="str">
        <f>IF(D68=Workings!G2,Workings!I2,IF(D68=Workings!G3,Workings!I3,IF(D68=Workings!G4,Workings!I4,IF(D68=Workings!G11,"",""))))</f>
        <v/>
      </c>
      <c r="E69" s="79"/>
      <c r="F69" s="79"/>
      <c r="G69" s="79"/>
      <c r="H69" s="79"/>
      <c r="I69" s="80"/>
    </row>
    <row r="70" spans="2:9" x14ac:dyDescent="0.4">
      <c r="D70" s="56"/>
      <c r="E70" s="56"/>
      <c r="F70" s="56"/>
      <c r="G70" s="56"/>
      <c r="H70" s="56"/>
    </row>
    <row r="71" spans="2:9" x14ac:dyDescent="0.4">
      <c r="B71" s="57" t="str">
        <f>IF(D68="To be Scrapped","For rejected materials that contain hazardous/dangerous materials, please contact environment@transpower.co.nz for assistance with alternative managerment/disposal of the material","")</f>
        <v/>
      </c>
      <c r="C71" s="57"/>
      <c r="D71" s="57"/>
      <c r="E71" s="57"/>
      <c r="F71" s="57"/>
      <c r="G71" s="57"/>
      <c r="H71" s="57"/>
    </row>
    <row r="72" spans="2:9" x14ac:dyDescent="0.4">
      <c r="B72" s="57"/>
      <c r="C72" s="57"/>
      <c r="D72" s="57"/>
      <c r="E72" s="57"/>
      <c r="F72" s="57"/>
      <c r="G72" s="57"/>
      <c r="H72" s="57"/>
    </row>
  </sheetData>
  <mergeCells count="26">
    <mergeCell ref="D34:I34"/>
    <mergeCell ref="D36:I36"/>
    <mergeCell ref="D22:I22"/>
    <mergeCell ref="D11:F11"/>
    <mergeCell ref="B19:I19"/>
    <mergeCell ref="D24:I24"/>
    <mergeCell ref="D26:I26"/>
    <mergeCell ref="D28:I28"/>
    <mergeCell ref="D30:I30"/>
    <mergeCell ref="D32:I32"/>
    <mergeCell ref="D70:H70"/>
    <mergeCell ref="B71:H72"/>
    <mergeCell ref="B12:I12"/>
    <mergeCell ref="D56:G56"/>
    <mergeCell ref="E58:G58"/>
    <mergeCell ref="D60:I62"/>
    <mergeCell ref="D66:I66"/>
    <mergeCell ref="D68:I68"/>
    <mergeCell ref="D69:I69"/>
    <mergeCell ref="D40:I40"/>
    <mergeCell ref="D42:I42"/>
    <mergeCell ref="D44:I44"/>
    <mergeCell ref="D46:I46"/>
    <mergeCell ref="D50:G50"/>
    <mergeCell ref="H50:I52"/>
    <mergeCell ref="D52:G52"/>
  </mergeCells>
  <conditionalFormatting sqref="D48">
    <cfRule type="expression" dxfId="68" priority="11">
      <formula>$D$48&gt;1</formula>
    </cfRule>
    <cfRule type="expression" dxfId="67" priority="12">
      <formula>$D$48=""</formula>
    </cfRule>
  </conditionalFormatting>
  <conditionalFormatting sqref="D54">
    <cfRule type="expression" dxfId="66" priority="2">
      <formula>AND($D$50="Faulty",$D$54="")</formula>
    </cfRule>
  </conditionalFormatting>
  <conditionalFormatting sqref="D50:G50">
    <cfRule type="expression" dxfId="64" priority="10">
      <formula>$D$50=""</formula>
    </cfRule>
  </conditionalFormatting>
  <conditionalFormatting sqref="D52:G52 G54 D56:G56">
    <cfRule type="expression" dxfId="63" priority="31">
      <formula>D46=""</formula>
    </cfRule>
  </conditionalFormatting>
  <conditionalFormatting sqref="D52:G52">
    <cfRule type="expression" dxfId="62" priority="3">
      <formula>AND($D$50="Faulty",$D$52="")</formula>
    </cfRule>
    <cfRule type="expression" dxfId="61" priority="7">
      <formula>AND($B$52="Condition",$D$52="")</formula>
    </cfRule>
    <cfRule type="expression" dxfId="60" priority="28">
      <formula>$D$50="Faulty"</formula>
    </cfRule>
    <cfRule type="expression" dxfId="59" priority="30">
      <formula>$D$50="Decommissioned / Used"</formula>
    </cfRule>
  </conditionalFormatting>
  <conditionalFormatting sqref="D56:G56">
    <cfRule type="expression" dxfId="58" priority="1">
      <formula>AND($D$50="Faulty",$D$56="")</formula>
    </cfRule>
    <cfRule type="expression" dxfId="57" priority="5">
      <formula>AND($B$52="Condition",$D$56="")</formula>
    </cfRule>
    <cfRule type="expression" dxfId="56" priority="26">
      <formula>$D$50="Faulty"</formula>
    </cfRule>
    <cfRule type="expression" dxfId="55" priority="27">
      <formula>$D$50="Decommissioned / Used"</formula>
    </cfRule>
  </conditionalFormatting>
  <conditionalFormatting sqref="D22:I22">
    <cfRule type="expression" dxfId="54" priority="24">
      <formula>$D$22=""</formula>
    </cfRule>
  </conditionalFormatting>
  <conditionalFormatting sqref="D24:I24">
    <cfRule type="expression" dxfId="53" priority="23">
      <formula>$D$24=""</formula>
    </cfRule>
  </conditionalFormatting>
  <conditionalFormatting sqref="D26:I26">
    <cfRule type="expression" dxfId="52" priority="22">
      <formula>$D$26=""</formula>
    </cfRule>
  </conditionalFormatting>
  <conditionalFormatting sqref="D28:I28">
    <cfRule type="expression" dxfId="51" priority="21">
      <formula>$D$28=""</formula>
    </cfRule>
  </conditionalFormatting>
  <conditionalFormatting sqref="D30:I30">
    <cfRule type="expression" dxfId="50" priority="20">
      <formula>$D$30=""</formula>
    </cfRule>
  </conditionalFormatting>
  <conditionalFormatting sqref="D32:I32">
    <cfRule type="expression" dxfId="49" priority="19">
      <formula>$D$32=""</formula>
    </cfRule>
  </conditionalFormatting>
  <conditionalFormatting sqref="D34:I34">
    <cfRule type="expression" dxfId="48" priority="18">
      <formula>$D$34=""</formula>
    </cfRule>
  </conditionalFormatting>
  <conditionalFormatting sqref="D36:I36">
    <cfRule type="expression" dxfId="47" priority="17">
      <formula>$D$36=""</formula>
    </cfRule>
  </conditionalFormatting>
  <conditionalFormatting sqref="D40:I40">
    <cfRule type="expression" dxfId="46" priority="16">
      <formula>$D$40=""</formula>
    </cfRule>
  </conditionalFormatting>
  <conditionalFormatting sqref="D42:I42">
    <cfRule type="expression" dxfId="45" priority="15">
      <formula>$D$42=""</formula>
    </cfRule>
  </conditionalFormatting>
  <conditionalFormatting sqref="D44:I44">
    <cfRule type="expression" dxfId="44" priority="14">
      <formula>$D$44=""</formula>
    </cfRule>
  </conditionalFormatting>
  <conditionalFormatting sqref="D46:I46">
    <cfRule type="expression" dxfId="43" priority="13">
      <formula>$D$46=""</formula>
    </cfRule>
  </conditionalFormatting>
  <conditionalFormatting sqref="D60:I62">
    <cfRule type="expression" dxfId="42" priority="8">
      <formula>$D$60=""</formula>
    </cfRule>
  </conditionalFormatting>
  <conditionalFormatting sqref="E58:G58">
    <cfRule type="expression" dxfId="41" priority="9">
      <formula>$E$58=""</formula>
    </cfRule>
  </conditionalFormatting>
  <conditionalFormatting sqref="G54">
    <cfRule type="expression" dxfId="40" priority="6">
      <formula>AND($B$52="Condition",$G$54="")</formula>
    </cfRule>
    <cfRule type="expression" dxfId="39" priority="29">
      <formula>$D$50="Decommissioned / Used"</formula>
    </cfRule>
  </conditionalFormatting>
  <dataValidations count="1">
    <dataValidation type="list" allowBlank="1" showInputMessage="1" showErrorMessage="1" sqref="G54:G55 E58" xr:uid="{584B5302-B495-497B-8395-5CAD434511D0}">
      <formula1>"Yes, No"</formula1>
    </dataValidation>
  </dataValidations>
  <hyperlinks>
    <hyperlink ref="B7" r:id="rId1" display="https://transpowernz.sharepoint.com/sites/gm88/Published/Forms/By Number.aspx?id=%2Fsites%2Fgm88%2FPublished%2FSS%2001%2E42%2Epdf&amp;parent=%2Fsites%2Fgm88%2FPublished" xr:uid="{92139CFE-FB52-4270-B828-88E72A68CFD4}"/>
  </hyperlinks>
  <pageMargins left="0.7" right="0.7" top="0.75" bottom="0.75" header="0.3" footer="0.3"/>
  <pageSetup paperSize="9" scale="36" orientation="portrait" r:id="rId2"/>
  <ignoredErrors>
    <ignoredError sqref="F48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374AE9C8-A2EE-49C6-A43A-56F0E5DF4A27}">
            <xm:f>$D$50=Workings!$A$3</xm:f>
            <x14:dxf>
              <fill>
                <patternFill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D54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27D404F-3FFD-4C72-939E-473EDA195777}">
          <x14:formula1>
            <xm:f>Workings!$I$2:$I$16</xm:f>
          </x14:formula1>
          <xm:sqref>D24:I24</xm:sqref>
        </x14:dataValidation>
        <x14:dataValidation type="list" allowBlank="1" showInputMessage="1" showErrorMessage="1" xr:uid="{5447603E-8DEB-4615-8D52-CC28784801FA}">
          <x14:formula1>
            <xm:f>Workings!$D$2:$D$3</xm:f>
          </x14:formula1>
          <xm:sqref>D56</xm:sqref>
        </x14:dataValidation>
        <x14:dataValidation type="list" allowBlank="1" showInputMessage="1" showErrorMessage="1" xr:uid="{457FAF65-38E7-4BA9-81C9-10D2063344CA}">
          <x14:formula1>
            <xm:f>IF($D$50=Workings!$B$1,Workings!$B$2:$B$10,Workings!$C$2:$C$3)</xm:f>
          </x14:formula1>
          <xm:sqref>D52</xm:sqref>
        </x14:dataValidation>
        <x14:dataValidation type="list" allowBlank="1" showInputMessage="1" showErrorMessage="1" xr:uid="{CE1A7FEC-2AC0-425C-81E0-FA7274D8FCFD}">
          <x14:formula1>
            <xm:f>Workings!$A$2:$A$5</xm:f>
          </x14:formula1>
          <xm:sqref>D50:D51</xm:sqref>
        </x14:dataValidation>
        <x14:dataValidation type="list" allowBlank="1" showInputMessage="1" showErrorMessage="1" xr:uid="{E32FFD04-80FE-4EC5-80E8-8356901997B7}">
          <x14:formula1>
            <xm:f>Workings!$F$2:$F$7</xm:f>
          </x14:formula1>
          <xm:sqref>D66</xm:sqref>
        </x14:dataValidation>
        <x14:dataValidation type="list" allowBlank="1" showInputMessage="1" showErrorMessage="1" xr:uid="{44B31592-5DD0-4F40-9BCD-7FB5C66EE2D7}">
          <x14:formula1>
            <xm:f>Workings!$G$2:$G$9</xm:f>
          </x14:formula1>
          <xm:sqref>D68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A61A4-9883-4CD3-B70F-BB52137A6E29}">
  <sheetPr codeName="Sheet1">
    <tabColor theme="7" tint="0.39997558519241921"/>
    <pageSetUpPr fitToPage="1"/>
  </sheetPr>
  <dimension ref="B1:N191"/>
  <sheetViews>
    <sheetView tabSelected="1" topLeftCell="A10" zoomScale="70" zoomScaleNormal="70" workbookViewId="0">
      <selection activeCell="G42" sqref="G42"/>
    </sheetView>
  </sheetViews>
  <sheetFormatPr defaultColWidth="8.7109375" defaultRowHeight="15" x14ac:dyDescent="0.25"/>
  <cols>
    <col min="1" max="1" width="8.7109375" style="2"/>
    <col min="2" max="2" width="30.5703125" style="2" customWidth="1"/>
    <col min="3" max="3" width="17.42578125" style="2" customWidth="1"/>
    <col min="4" max="4" width="35.5703125" style="2" customWidth="1"/>
    <col min="5" max="5" width="5.5703125" style="2" customWidth="1"/>
    <col min="6" max="6" width="20.5703125" style="2" customWidth="1"/>
    <col min="7" max="7" width="35.5703125" style="2" customWidth="1"/>
    <col min="8" max="8" width="12.85546875" style="2" customWidth="1"/>
    <col min="9" max="9" width="45" style="2" customWidth="1"/>
    <col min="10" max="10" width="20.7109375" style="2" customWidth="1"/>
    <col min="11" max="11" width="8.7109375" style="2"/>
    <col min="12" max="12" width="19.140625" style="2" bestFit="1" customWidth="1"/>
    <col min="13" max="13" width="8.7109375" style="2"/>
    <col min="14" max="14" width="10.42578125" style="2" bestFit="1" customWidth="1"/>
    <col min="15" max="16384" width="8.7109375" style="2"/>
  </cols>
  <sheetData>
    <row r="1" spans="2:14" ht="26.1" customHeight="1" x14ac:dyDescent="0.35">
      <c r="B1" s="3"/>
      <c r="C1" s="3"/>
      <c r="D1" s="3"/>
      <c r="E1" s="3"/>
      <c r="F1" s="3"/>
      <c r="G1" s="4"/>
      <c r="H1" s="5"/>
      <c r="I1" s="5"/>
      <c r="J1" s="5"/>
      <c r="K1" s="5"/>
    </row>
    <row r="2" spans="2:14" ht="26.1" customHeight="1" x14ac:dyDescent="0.4">
      <c r="B2" s="16" t="s">
        <v>37</v>
      </c>
      <c r="C2" s="15"/>
      <c r="D2" s="47"/>
      <c r="E2" s="88" t="s">
        <v>0</v>
      </c>
      <c r="F2" s="84"/>
      <c r="G2" s="84"/>
      <c r="H2" s="15"/>
      <c r="I2" s="15"/>
      <c r="J2" s="15"/>
      <c r="K2" s="5"/>
    </row>
    <row r="3" spans="2:14" ht="26.1" customHeight="1" x14ac:dyDescent="0.4">
      <c r="B3" s="6"/>
      <c r="C3" s="6"/>
      <c r="D3" s="6"/>
      <c r="E3" s="6"/>
      <c r="F3" s="6"/>
      <c r="G3" s="7"/>
      <c r="H3" s="8"/>
      <c r="I3" s="8"/>
      <c r="J3" s="8"/>
      <c r="K3" s="5"/>
    </row>
    <row r="4" spans="2:14" ht="26.1" customHeight="1" x14ac:dyDescent="0.4">
      <c r="B4" s="9" t="s">
        <v>1</v>
      </c>
      <c r="C4" s="9"/>
      <c r="D4" s="9"/>
      <c r="E4" s="9"/>
      <c r="F4" s="9"/>
      <c r="G4" s="10"/>
      <c r="H4" s="10"/>
      <c r="I4" s="10"/>
      <c r="J4" s="10"/>
      <c r="K4" s="5"/>
    </row>
    <row r="5" spans="2:14" ht="26.25" x14ac:dyDescent="0.4">
      <c r="B5" s="10"/>
      <c r="C5" s="10"/>
      <c r="D5" s="10"/>
      <c r="E5" s="10"/>
      <c r="F5" s="10"/>
      <c r="G5" s="10"/>
      <c r="H5" s="10"/>
      <c r="I5" s="10"/>
      <c r="J5" s="10"/>
      <c r="K5" s="5"/>
    </row>
    <row r="6" spans="2:14" ht="26.25" x14ac:dyDescent="0.4">
      <c r="B6" s="58" t="s">
        <v>2</v>
      </c>
      <c r="C6" s="58"/>
      <c r="D6" s="58"/>
      <c r="E6" s="58"/>
      <c r="F6" s="58"/>
      <c r="G6" s="58"/>
      <c r="H6" s="58"/>
      <c r="I6" s="58"/>
      <c r="J6" s="20"/>
      <c r="K6" s="20"/>
      <c r="L6" s="20"/>
    </row>
    <row r="7" spans="2:14" ht="9.9499999999999993" customHeight="1" x14ac:dyDescent="0.4">
      <c r="B7" s="10"/>
      <c r="C7" s="10"/>
      <c r="D7" s="10"/>
      <c r="E7" s="10"/>
      <c r="F7" s="10"/>
      <c r="G7" s="11"/>
      <c r="H7" s="10"/>
      <c r="I7" s="10"/>
      <c r="J7" s="10"/>
      <c r="K7" s="5"/>
    </row>
    <row r="8" spans="2:14" ht="26.25" x14ac:dyDescent="0.4">
      <c r="B8" s="34" t="s">
        <v>85</v>
      </c>
      <c r="C8" s="35"/>
      <c r="D8" s="12" t="s">
        <v>108</v>
      </c>
      <c r="E8" s="12"/>
      <c r="F8" s="12"/>
      <c r="G8" s="11"/>
      <c r="H8" s="10"/>
      <c r="I8" s="10"/>
      <c r="J8" s="10"/>
      <c r="K8" s="5"/>
      <c r="N8" s="53"/>
    </row>
    <row r="9" spans="2:14" ht="9.9499999999999993" customHeight="1" x14ac:dyDescent="0.4">
      <c r="B9" s="10"/>
      <c r="C9" s="10"/>
      <c r="D9" s="10"/>
      <c r="E9" s="10"/>
      <c r="F9" s="10"/>
      <c r="G9" s="11"/>
      <c r="H9" s="10"/>
      <c r="I9" s="10"/>
      <c r="J9" s="10"/>
      <c r="K9" s="5"/>
      <c r="N9" s="53"/>
    </row>
    <row r="10" spans="2:14" ht="26.25" x14ac:dyDescent="0.4">
      <c r="B10" s="13" t="s">
        <v>86</v>
      </c>
      <c r="C10" s="13"/>
      <c r="D10" s="13"/>
      <c r="E10" s="13"/>
      <c r="F10" s="13"/>
      <c r="G10" s="11"/>
      <c r="H10" s="10"/>
      <c r="I10" s="10"/>
      <c r="J10" s="10"/>
      <c r="K10" s="5"/>
      <c r="N10" s="53"/>
    </row>
    <row r="11" spans="2:14" ht="9.9499999999999993" customHeight="1" x14ac:dyDescent="0.35">
      <c r="B11" s="14"/>
      <c r="C11" s="14"/>
      <c r="D11" s="37"/>
      <c r="E11" s="37"/>
      <c r="F11" s="37"/>
      <c r="G11" s="38"/>
      <c r="H11" s="39"/>
      <c r="I11" s="39"/>
      <c r="J11" s="5"/>
      <c r="K11" s="5"/>
      <c r="N11" s="53"/>
    </row>
    <row r="12" spans="2:14" ht="26.45" customHeight="1" x14ac:dyDescent="0.4">
      <c r="B12" s="16" t="s">
        <v>3</v>
      </c>
      <c r="D12" s="83"/>
      <c r="E12" s="93"/>
      <c r="F12" s="93"/>
      <c r="G12" s="93"/>
      <c r="H12" s="93"/>
      <c r="I12" s="94"/>
      <c r="N12" s="53"/>
    </row>
    <row r="13" spans="2:14" ht="9.9499999999999993" customHeight="1" x14ac:dyDescent="0.4">
      <c r="D13" s="40"/>
      <c r="E13" s="41"/>
      <c r="F13" s="41"/>
      <c r="G13" s="41"/>
      <c r="H13" s="41"/>
      <c r="I13" s="41"/>
      <c r="N13" s="53"/>
    </row>
    <row r="14" spans="2:14" ht="26.45" customHeight="1" x14ac:dyDescent="0.4">
      <c r="B14" s="16" t="s">
        <v>4</v>
      </c>
      <c r="D14" s="60"/>
      <c r="E14" s="61"/>
      <c r="F14" s="61"/>
      <c r="G14" s="61"/>
      <c r="H14" s="61"/>
      <c r="I14" s="62"/>
      <c r="N14" s="53"/>
    </row>
    <row r="15" spans="2:14" ht="9.9499999999999993" customHeight="1" x14ac:dyDescent="0.4">
      <c r="D15" s="40"/>
      <c r="E15" s="41"/>
      <c r="F15" s="41"/>
      <c r="G15" s="41"/>
      <c r="H15" s="41"/>
      <c r="I15" s="41"/>
      <c r="N15" s="53"/>
    </row>
    <row r="16" spans="2:14" ht="26.45" customHeight="1" x14ac:dyDescent="0.4">
      <c r="B16" s="16" t="s">
        <v>5</v>
      </c>
      <c r="D16" s="60"/>
      <c r="E16" s="61"/>
      <c r="F16" s="61"/>
      <c r="G16" s="61"/>
      <c r="H16" s="61"/>
      <c r="I16" s="62"/>
      <c r="N16" s="53"/>
    </row>
    <row r="17" spans="2:14" ht="9.9499999999999993" customHeight="1" x14ac:dyDescent="0.4">
      <c r="D17" s="40"/>
      <c r="E17" s="41"/>
      <c r="F17" s="41"/>
      <c r="G17" s="41"/>
      <c r="H17" s="41"/>
      <c r="I17" s="41"/>
      <c r="N17" s="53"/>
    </row>
    <row r="18" spans="2:14" ht="26.45" customHeight="1" x14ac:dyDescent="0.4">
      <c r="B18" s="16" t="s">
        <v>6</v>
      </c>
      <c r="D18" s="85"/>
      <c r="E18" s="86"/>
      <c r="F18" s="86"/>
      <c r="G18" s="86"/>
      <c r="H18" s="86"/>
      <c r="I18" s="87"/>
      <c r="N18" s="53"/>
    </row>
    <row r="19" spans="2:14" ht="9.9499999999999993" customHeight="1" x14ac:dyDescent="0.4">
      <c r="D19" s="40"/>
      <c r="E19" s="41"/>
      <c r="F19" s="41"/>
      <c r="G19" s="41"/>
      <c r="H19" s="41"/>
      <c r="I19" s="41"/>
      <c r="N19" s="53"/>
    </row>
    <row r="20" spans="2:14" ht="26.45" customHeight="1" x14ac:dyDescent="0.4">
      <c r="B20" s="16" t="s">
        <v>7</v>
      </c>
      <c r="D20" s="60"/>
      <c r="E20" s="61"/>
      <c r="F20" s="61"/>
      <c r="G20" s="61"/>
      <c r="H20" s="61"/>
      <c r="I20" s="62"/>
    </row>
    <row r="21" spans="2:14" ht="9.9499999999999993" customHeight="1" x14ac:dyDescent="0.4">
      <c r="D21" s="40"/>
      <c r="E21" s="41"/>
      <c r="F21" s="41"/>
      <c r="G21" s="41"/>
      <c r="H21" s="41"/>
      <c r="I21" s="41"/>
    </row>
    <row r="22" spans="2:14" ht="26.45" customHeight="1" x14ac:dyDescent="0.4">
      <c r="B22" s="16" t="s">
        <v>17</v>
      </c>
      <c r="D22" s="60"/>
      <c r="E22" s="61"/>
      <c r="F22" s="61"/>
      <c r="G22" s="61"/>
      <c r="H22" s="61"/>
      <c r="I22" s="62"/>
    </row>
    <row r="23" spans="2:14" ht="9.9499999999999993" customHeight="1" x14ac:dyDescent="0.4">
      <c r="B23" s="16"/>
      <c r="D23" s="40"/>
      <c r="E23" s="41"/>
      <c r="F23" s="41"/>
      <c r="G23" s="41"/>
      <c r="H23" s="41"/>
      <c r="I23" s="41"/>
    </row>
    <row r="24" spans="2:14" ht="26.45" customHeight="1" x14ac:dyDescent="0.4">
      <c r="B24" s="16" t="s">
        <v>18</v>
      </c>
      <c r="D24" s="60"/>
      <c r="E24" s="61"/>
      <c r="F24" s="61"/>
      <c r="G24" s="61"/>
      <c r="H24" s="61"/>
      <c r="I24" s="62"/>
    </row>
    <row r="25" spans="2:14" ht="9.9499999999999993" customHeight="1" x14ac:dyDescent="0.4">
      <c r="B25" s="16"/>
      <c r="D25" s="40"/>
      <c r="E25" s="41"/>
      <c r="F25" s="41"/>
      <c r="G25" s="41"/>
      <c r="H25" s="41"/>
      <c r="I25" s="41"/>
    </row>
    <row r="26" spans="2:14" ht="26.45" customHeight="1" x14ac:dyDescent="0.4">
      <c r="B26" s="16" t="s">
        <v>38</v>
      </c>
      <c r="D26" s="60"/>
      <c r="E26" s="61"/>
      <c r="F26" s="61"/>
      <c r="G26" s="61"/>
      <c r="H26" s="61"/>
      <c r="I26" s="62"/>
    </row>
    <row r="27" spans="2:14" ht="9.9499999999999993" customHeight="1" x14ac:dyDescent="0.4">
      <c r="B27" s="16"/>
      <c r="D27" s="40"/>
      <c r="E27" s="41"/>
      <c r="F27" s="41"/>
      <c r="G27" s="41"/>
      <c r="H27" s="41"/>
      <c r="I27" s="41"/>
    </row>
    <row r="28" spans="2:14" ht="26.45" customHeight="1" x14ac:dyDescent="0.4">
      <c r="B28" s="16" t="s">
        <v>128</v>
      </c>
      <c r="D28" s="60"/>
      <c r="E28" s="61"/>
      <c r="F28" s="61"/>
      <c r="G28" s="61"/>
      <c r="H28" s="61"/>
      <c r="I28" s="62"/>
    </row>
    <row r="29" spans="2:14" ht="9.9499999999999993" customHeight="1" x14ac:dyDescent="0.4">
      <c r="B29" s="16"/>
      <c r="D29" s="40"/>
      <c r="E29" s="41"/>
      <c r="F29" s="41"/>
      <c r="G29" s="41"/>
      <c r="H29" s="41"/>
      <c r="I29" s="41"/>
    </row>
    <row r="30" spans="2:14" ht="26.45" customHeight="1" x14ac:dyDescent="0.4">
      <c r="B30" s="16" t="str">
        <f>IF(D28="Yes","Order Number","")</f>
        <v/>
      </c>
      <c r="D30" s="82"/>
      <c r="E30" s="82"/>
      <c r="F30" s="82"/>
      <c r="G30" s="82"/>
      <c r="H30" s="82"/>
      <c r="I30" s="82"/>
    </row>
    <row r="31" spans="2:14" ht="35.1" customHeight="1" x14ac:dyDescent="0.25">
      <c r="D31" s="41"/>
      <c r="E31" s="41"/>
      <c r="F31" s="41"/>
      <c r="G31" s="41"/>
      <c r="H31" s="41"/>
      <c r="I31" s="41"/>
    </row>
    <row r="32" spans="2:14" ht="26.45" customHeight="1" x14ac:dyDescent="0.5">
      <c r="B32" s="17" t="s">
        <v>83</v>
      </c>
      <c r="D32" s="41"/>
      <c r="E32" s="41"/>
      <c r="F32" s="41"/>
      <c r="G32" s="41"/>
      <c r="H32" s="41"/>
      <c r="I32" s="41"/>
    </row>
    <row r="33" spans="2:11" ht="9.9499999999999993" customHeight="1" x14ac:dyDescent="0.5">
      <c r="B33" s="17"/>
      <c r="D33" s="41"/>
      <c r="E33" s="41"/>
      <c r="F33" s="41"/>
      <c r="G33" s="41"/>
      <c r="H33" s="41"/>
      <c r="I33" s="41"/>
    </row>
    <row r="34" spans="2:11" ht="26.45" customHeight="1" x14ac:dyDescent="0.4">
      <c r="B34" s="16" t="s">
        <v>8</v>
      </c>
      <c r="D34" s="60"/>
      <c r="E34" s="61"/>
      <c r="F34" s="61"/>
      <c r="G34" s="61"/>
      <c r="H34" s="61"/>
      <c r="I34" s="62"/>
      <c r="J34" s="55" t="str">
        <f>LEFT(D34,1)</f>
        <v/>
      </c>
    </row>
    <row r="35" spans="2:11" ht="9.9499999999999993" customHeight="1" x14ac:dyDescent="0.25">
      <c r="D35" s="41"/>
      <c r="E35" s="41"/>
      <c r="F35" s="41"/>
      <c r="G35" s="41"/>
      <c r="H35" s="41"/>
      <c r="I35" s="41"/>
    </row>
    <row r="36" spans="2:11" ht="26.45" customHeight="1" x14ac:dyDescent="0.4">
      <c r="B36" s="16" t="s">
        <v>9</v>
      </c>
      <c r="D36" s="60"/>
      <c r="E36" s="61"/>
      <c r="F36" s="61"/>
      <c r="G36" s="61"/>
      <c r="H36" s="61"/>
      <c r="I36" s="62"/>
    </row>
    <row r="37" spans="2:11" ht="9.9499999999999993" customHeight="1" x14ac:dyDescent="0.4">
      <c r="B37" s="16"/>
      <c r="D37" s="41"/>
      <c r="E37" s="41"/>
      <c r="F37" s="41"/>
      <c r="G37" s="41"/>
      <c r="H37" s="41"/>
      <c r="I37" s="41"/>
    </row>
    <row r="38" spans="2:11" ht="26.45" customHeight="1" x14ac:dyDescent="0.4">
      <c r="B38" s="16" t="s">
        <v>10</v>
      </c>
      <c r="D38" s="60"/>
      <c r="E38" s="61"/>
      <c r="F38" s="61"/>
      <c r="G38" s="61"/>
      <c r="H38" s="61"/>
      <c r="I38" s="62"/>
    </row>
    <row r="39" spans="2:11" ht="9.9499999999999993" customHeight="1" x14ac:dyDescent="0.4">
      <c r="B39" s="16"/>
      <c r="D39" s="41"/>
      <c r="E39" s="41"/>
      <c r="F39" s="41"/>
      <c r="G39" s="41"/>
      <c r="H39" s="41"/>
      <c r="I39" s="41"/>
    </row>
    <row r="40" spans="2:11" ht="26.45" customHeight="1" x14ac:dyDescent="0.4">
      <c r="B40" s="16" t="s">
        <v>11</v>
      </c>
      <c r="D40" s="60"/>
      <c r="E40" s="61"/>
      <c r="F40" s="61"/>
      <c r="G40" s="61"/>
      <c r="H40" s="61"/>
      <c r="I40" s="62"/>
    </row>
    <row r="41" spans="2:11" ht="9.9499999999999993" customHeight="1" x14ac:dyDescent="0.4">
      <c r="B41" s="16"/>
      <c r="D41" s="41"/>
      <c r="E41" s="41"/>
      <c r="F41" s="41"/>
      <c r="G41" s="41"/>
      <c r="H41" s="41"/>
      <c r="I41" s="41"/>
    </row>
    <row r="42" spans="2:11" ht="26.45" customHeight="1" x14ac:dyDescent="0.4">
      <c r="B42" s="16" t="s">
        <v>12</v>
      </c>
      <c r="D42" s="42">
        <v>2</v>
      </c>
      <c r="E42" s="41"/>
      <c r="F42" s="40"/>
      <c r="G42" s="41"/>
      <c r="H42" s="41"/>
      <c r="I42" s="41"/>
    </row>
    <row r="43" spans="2:11" ht="9.9499999999999993" customHeight="1" x14ac:dyDescent="0.25">
      <c r="D43" s="41"/>
      <c r="E43" s="41"/>
      <c r="F43" s="41"/>
      <c r="G43" s="41"/>
      <c r="H43" s="41"/>
      <c r="I43" s="41"/>
    </row>
    <row r="44" spans="2:11" ht="26.45" customHeight="1" x14ac:dyDescent="0.4">
      <c r="B44" s="16" t="s">
        <v>13</v>
      </c>
      <c r="D44" s="60"/>
      <c r="E44" s="61"/>
      <c r="F44" s="61"/>
      <c r="G44" s="62"/>
      <c r="H44" s="81" t="str">
        <f>IF(D44=Workings!A4,"Decommissioned items require Delivery Business Case, please attach to accompanying email","")</f>
        <v/>
      </c>
      <c r="I44" s="81"/>
    </row>
    <row r="45" spans="2:11" ht="9.9499999999999993" customHeight="1" x14ac:dyDescent="0.4">
      <c r="B45" s="16"/>
      <c r="D45" s="40"/>
      <c r="E45" s="41"/>
      <c r="F45" s="43"/>
      <c r="G45" s="43"/>
      <c r="H45" s="81"/>
      <c r="I45" s="81"/>
    </row>
    <row r="46" spans="2:11" ht="26.45" customHeight="1" x14ac:dyDescent="0.4">
      <c r="B46" s="16" t="str">
        <f>IF(D44=Workings!A2,"",IF(D44=Workings!A3,"Cause of Fault",IF(D44=Workings!A4,"Condition","")))</f>
        <v/>
      </c>
      <c r="D46" s="82"/>
      <c r="E46" s="82"/>
      <c r="F46" s="82"/>
      <c r="G46" s="82"/>
      <c r="H46" s="81"/>
      <c r="I46" s="81"/>
    </row>
    <row r="47" spans="2:11" ht="9.9499999999999993" customHeight="1" x14ac:dyDescent="0.25">
      <c r="B47" s="19"/>
      <c r="C47" s="18"/>
      <c r="D47" s="44"/>
      <c r="E47" s="44"/>
      <c r="F47" s="44"/>
      <c r="G47" s="44"/>
      <c r="H47" s="44"/>
      <c r="I47" s="44"/>
      <c r="J47" s="18"/>
      <c r="K47" s="18"/>
    </row>
    <row r="48" spans="2:11" ht="26.45" customHeight="1" x14ac:dyDescent="0.4">
      <c r="B48" s="16" t="str">
        <f>IF(D44=Workings!A4,"Has a business case been completed for this decommissioned item?",IF(D44=Workings!A3,"Manufacturers Part Number",""))</f>
        <v/>
      </c>
      <c r="D48" s="41"/>
      <c r="E48" s="41"/>
      <c r="F48" s="41"/>
      <c r="G48" s="45"/>
      <c r="H48" s="41"/>
      <c r="I48" s="41"/>
    </row>
    <row r="49" spans="2:9" ht="9.9499999999999993" customHeight="1" x14ac:dyDescent="0.4">
      <c r="B49" s="16"/>
      <c r="D49" s="41"/>
      <c r="E49" s="41"/>
      <c r="F49" s="41"/>
      <c r="G49" s="40"/>
      <c r="H49" s="41"/>
      <c r="I49" s="41"/>
    </row>
    <row r="50" spans="2:9" ht="26.45" customHeight="1" x14ac:dyDescent="0.4">
      <c r="B50" s="16" t="str">
        <f>IF(D44=Workings!A3,"Has the item been tested?",IF(D44=Workings!A4,"Has the item been tested?",""))</f>
        <v/>
      </c>
      <c r="D50" s="89"/>
      <c r="E50" s="89"/>
      <c r="F50" s="89"/>
      <c r="G50" s="89"/>
      <c r="H50" s="41"/>
      <c r="I50" s="41"/>
    </row>
    <row r="51" spans="2:9" ht="9.9499999999999993" customHeight="1" x14ac:dyDescent="0.25">
      <c r="D51" s="41"/>
      <c r="E51" s="41"/>
      <c r="F51" s="41"/>
      <c r="G51" s="41"/>
      <c r="H51" s="41"/>
      <c r="I51" s="41"/>
    </row>
    <row r="52" spans="2:9" ht="26.45" customHeight="1" x14ac:dyDescent="0.4">
      <c r="B52" s="16" t="s">
        <v>111</v>
      </c>
      <c r="D52" s="41"/>
      <c r="E52" s="60"/>
      <c r="F52" s="61"/>
      <c r="G52" s="62"/>
      <c r="H52" s="41"/>
      <c r="I52" s="41"/>
    </row>
    <row r="53" spans="2:9" ht="9.9499999999999993" customHeight="1" x14ac:dyDescent="0.25">
      <c r="D53" s="41"/>
      <c r="E53" s="41"/>
      <c r="F53" s="41"/>
      <c r="G53" s="41"/>
      <c r="H53" s="41"/>
      <c r="I53" s="41"/>
    </row>
    <row r="54" spans="2:9" ht="26.45" customHeight="1" x14ac:dyDescent="0.4">
      <c r="B54" s="16" t="s">
        <v>29</v>
      </c>
      <c r="D54" s="63"/>
      <c r="E54" s="64"/>
      <c r="F54" s="64"/>
      <c r="G54" s="64"/>
      <c r="H54" s="64"/>
      <c r="I54" s="65"/>
    </row>
    <row r="55" spans="2:9" ht="26.45" customHeight="1" x14ac:dyDescent="0.4">
      <c r="B55" s="16" t="str">
        <f>IF(D44="Faulty","(Storage / Fault Details)","(Storage Details)")</f>
        <v>(Storage Details)</v>
      </c>
      <c r="D55" s="66"/>
      <c r="E55" s="67"/>
      <c r="F55" s="67"/>
      <c r="G55" s="67"/>
      <c r="H55" s="67"/>
      <c r="I55" s="68"/>
    </row>
    <row r="56" spans="2:9" ht="26.45" customHeight="1" x14ac:dyDescent="0.4">
      <c r="B56" s="16" t="str">
        <f>IF(D44="Faulty","(Under Warranty)","")</f>
        <v/>
      </c>
      <c r="D56" s="69"/>
      <c r="E56" s="70"/>
      <c r="F56" s="70"/>
      <c r="G56" s="70"/>
      <c r="H56" s="70"/>
      <c r="I56" s="71"/>
    </row>
    <row r="57" spans="2:9" ht="26.45" customHeight="1" x14ac:dyDescent="0.25">
      <c r="D57" s="46"/>
      <c r="E57" s="46"/>
      <c r="F57" s="46"/>
      <c r="G57" s="46"/>
      <c r="H57" s="46"/>
      <c r="I57" s="46"/>
    </row>
    <row r="58" spans="2:9" ht="26.45" customHeight="1" x14ac:dyDescent="0.35">
      <c r="B58" s="54" t="s">
        <v>109</v>
      </c>
      <c r="D58" s="90"/>
      <c r="E58" s="91"/>
      <c r="F58" s="91"/>
      <c r="G58" s="91"/>
      <c r="H58" s="91"/>
      <c r="I58" s="92"/>
    </row>
    <row r="59" spans="2:9" ht="26.45" customHeight="1" x14ac:dyDescent="0.4">
      <c r="B59" s="8"/>
      <c r="D59" s="46"/>
      <c r="E59" s="46"/>
      <c r="F59" s="46"/>
      <c r="G59" s="46"/>
      <c r="H59" s="46"/>
      <c r="I59" s="46"/>
    </row>
    <row r="60" spans="2:9" ht="26.45" customHeight="1" x14ac:dyDescent="0.35">
      <c r="B60" s="54" t="s">
        <v>110</v>
      </c>
      <c r="D60" s="90"/>
      <c r="E60" s="91"/>
      <c r="F60" s="91"/>
      <c r="G60" s="91"/>
      <c r="H60" s="91"/>
      <c r="I60" s="92"/>
    </row>
    <row r="61" spans="2:9" ht="26.45" customHeight="1" x14ac:dyDescent="0.25">
      <c r="D61" s="46"/>
      <c r="E61" s="46"/>
      <c r="F61" s="46"/>
      <c r="G61" s="46"/>
      <c r="H61" s="46"/>
      <c r="I61" s="46"/>
    </row>
    <row r="62" spans="2:9" ht="26.45" customHeight="1" x14ac:dyDescent="0.25"/>
    <row r="63" spans="2:9" ht="35.1" customHeight="1" x14ac:dyDescent="0.25">
      <c r="B63" s="21" t="s">
        <v>39</v>
      </c>
      <c r="D63" s="72"/>
      <c r="E63" s="73"/>
      <c r="F63" s="73"/>
      <c r="G63" s="73"/>
      <c r="H63" s="73"/>
      <c r="I63" s="74"/>
    </row>
    <row r="64" spans="2:9" ht="9.9499999999999993" customHeight="1" x14ac:dyDescent="0.25"/>
    <row r="65" spans="2:9" ht="35.1" customHeight="1" x14ac:dyDescent="0.25">
      <c r="B65" s="21" t="s">
        <v>46</v>
      </c>
      <c r="D65" s="75"/>
      <c r="E65" s="76"/>
      <c r="F65" s="76"/>
      <c r="G65" s="76"/>
      <c r="H65" s="76"/>
      <c r="I65" s="77"/>
    </row>
    <row r="66" spans="2:9" ht="35.1" customHeight="1" x14ac:dyDescent="0.25">
      <c r="D66" s="78" t="str">
        <f>IF(D65="","",_xlfn.XLOOKUP($D$65,Workings!G:G,Workings!H:H,))</f>
        <v/>
      </c>
      <c r="E66" s="79"/>
      <c r="F66" s="79"/>
      <c r="G66" s="79"/>
      <c r="H66" s="79"/>
      <c r="I66" s="80"/>
    </row>
    <row r="67" spans="2:9" ht="26.45" customHeight="1" x14ac:dyDescent="0.25">
      <c r="D67" s="56"/>
      <c r="E67" s="56"/>
      <c r="F67" s="56"/>
      <c r="G67" s="56"/>
      <c r="H67" s="56"/>
    </row>
    <row r="68" spans="2:9" ht="26.45" customHeight="1" x14ac:dyDescent="0.25">
      <c r="B68" s="57" t="str">
        <f>IF(D65="To be Scrapped","For rejected materials that contain hazardous/dangerous materials, please contact environment@transpower.co.nz for assistance with alternative managerment/disposal of the material","")</f>
        <v/>
      </c>
      <c r="C68" s="57"/>
      <c r="D68" s="57"/>
      <c r="E68" s="57"/>
      <c r="F68" s="57"/>
      <c r="G68" s="57"/>
      <c r="H68" s="57"/>
      <c r="I68" s="57"/>
    </row>
    <row r="69" spans="2:9" ht="26.45" customHeight="1" x14ac:dyDescent="0.25">
      <c r="B69" s="57"/>
      <c r="C69" s="57"/>
      <c r="D69" s="57"/>
      <c r="E69" s="57"/>
      <c r="F69" s="57"/>
      <c r="G69" s="57"/>
      <c r="H69" s="57"/>
      <c r="I69" s="57"/>
    </row>
    <row r="70" spans="2:9" ht="26.45" customHeight="1" x14ac:dyDescent="0.25"/>
    <row r="71" spans="2:9" ht="26.45" customHeight="1" x14ac:dyDescent="0.25"/>
    <row r="72" spans="2:9" ht="26.45" customHeight="1" x14ac:dyDescent="0.25"/>
    <row r="73" spans="2:9" ht="26.45" customHeight="1" x14ac:dyDescent="0.25"/>
    <row r="74" spans="2:9" ht="26.45" customHeight="1" x14ac:dyDescent="0.25"/>
    <row r="75" spans="2:9" ht="26.45" customHeight="1" x14ac:dyDescent="0.25"/>
    <row r="76" spans="2:9" ht="26.45" customHeight="1" x14ac:dyDescent="0.25"/>
    <row r="77" spans="2:9" ht="26.45" customHeight="1" x14ac:dyDescent="0.25"/>
    <row r="78" spans="2:9" ht="26.45" customHeight="1" x14ac:dyDescent="0.25"/>
    <row r="79" spans="2:9" ht="26.45" customHeight="1" x14ac:dyDescent="0.25"/>
    <row r="80" spans="2:9" ht="26.45" customHeight="1" x14ac:dyDescent="0.25"/>
    <row r="81" ht="26.45" customHeight="1" x14ac:dyDescent="0.25"/>
    <row r="82" ht="26.45" customHeight="1" x14ac:dyDescent="0.25"/>
    <row r="83" ht="26.45" customHeight="1" x14ac:dyDescent="0.25"/>
    <row r="84" ht="26.45" customHeight="1" x14ac:dyDescent="0.25"/>
    <row r="85" ht="26.45" customHeight="1" x14ac:dyDescent="0.25"/>
    <row r="86" ht="26.45" customHeight="1" x14ac:dyDescent="0.25"/>
    <row r="87" ht="26.45" customHeight="1" x14ac:dyDescent="0.25"/>
    <row r="88" ht="26.45" customHeight="1" x14ac:dyDescent="0.25"/>
    <row r="89" ht="26.45" customHeight="1" x14ac:dyDescent="0.25"/>
    <row r="90" ht="26.45" customHeight="1" x14ac:dyDescent="0.25"/>
    <row r="91" ht="26.45" customHeight="1" x14ac:dyDescent="0.25"/>
    <row r="92" ht="26.45" customHeight="1" x14ac:dyDescent="0.25"/>
    <row r="93" ht="26.45" customHeight="1" x14ac:dyDescent="0.25"/>
    <row r="94" ht="26.45" customHeight="1" x14ac:dyDescent="0.25"/>
    <row r="95" ht="26.45" customHeight="1" x14ac:dyDescent="0.25"/>
    <row r="96" ht="26.45" customHeight="1" x14ac:dyDescent="0.25"/>
    <row r="97" ht="26.45" customHeight="1" x14ac:dyDescent="0.25"/>
    <row r="98" ht="26.45" customHeight="1" x14ac:dyDescent="0.25"/>
    <row r="99" ht="26.45" customHeight="1" x14ac:dyDescent="0.25"/>
    <row r="100" ht="26.45" customHeight="1" x14ac:dyDescent="0.25"/>
    <row r="101" ht="26.45" customHeight="1" x14ac:dyDescent="0.25"/>
    <row r="102" ht="26.45" customHeight="1" x14ac:dyDescent="0.25"/>
    <row r="103" ht="26.45" customHeight="1" x14ac:dyDescent="0.25"/>
    <row r="104" ht="26.45" customHeight="1" x14ac:dyDescent="0.25"/>
    <row r="105" ht="26.45" customHeight="1" x14ac:dyDescent="0.25"/>
    <row r="106" ht="26.45" customHeight="1" x14ac:dyDescent="0.25"/>
    <row r="107" ht="26.45" customHeight="1" x14ac:dyDescent="0.25"/>
    <row r="108" ht="26.45" customHeight="1" x14ac:dyDescent="0.25"/>
    <row r="109" ht="26.45" customHeight="1" x14ac:dyDescent="0.25"/>
    <row r="110" ht="26.45" customHeight="1" x14ac:dyDescent="0.25"/>
    <row r="111" ht="26.45" customHeight="1" x14ac:dyDescent="0.25"/>
    <row r="112" ht="26.45" customHeight="1" x14ac:dyDescent="0.25"/>
    <row r="113" ht="26.45" customHeight="1" x14ac:dyDescent="0.25"/>
    <row r="114" ht="26.45" customHeight="1" x14ac:dyDescent="0.25"/>
    <row r="115" ht="26.45" customHeight="1" x14ac:dyDescent="0.25"/>
    <row r="116" ht="26.45" customHeight="1" x14ac:dyDescent="0.25"/>
    <row r="117" ht="26.45" customHeight="1" x14ac:dyDescent="0.25"/>
    <row r="118" ht="26.45" customHeight="1" x14ac:dyDescent="0.25"/>
    <row r="119" ht="26.45" customHeight="1" x14ac:dyDescent="0.25"/>
    <row r="120" ht="26.45" customHeight="1" x14ac:dyDescent="0.25"/>
    <row r="121" ht="26.45" customHeight="1" x14ac:dyDescent="0.25"/>
    <row r="122" ht="26.45" customHeight="1" x14ac:dyDescent="0.25"/>
    <row r="123" ht="26.45" customHeight="1" x14ac:dyDescent="0.25"/>
    <row r="124" ht="26.45" customHeight="1" x14ac:dyDescent="0.25"/>
    <row r="125" ht="26.45" customHeight="1" x14ac:dyDescent="0.25"/>
    <row r="126" ht="26.45" customHeight="1" x14ac:dyDescent="0.25"/>
    <row r="127" ht="26.45" customHeight="1" x14ac:dyDescent="0.25"/>
    <row r="128" ht="26.45" customHeight="1" x14ac:dyDescent="0.25"/>
    <row r="129" ht="26.45" customHeight="1" x14ac:dyDescent="0.25"/>
    <row r="130" ht="26.45" customHeight="1" x14ac:dyDescent="0.25"/>
    <row r="131" ht="26.45" customHeight="1" x14ac:dyDescent="0.25"/>
    <row r="132" ht="26.45" customHeight="1" x14ac:dyDescent="0.25"/>
    <row r="133" ht="26.45" customHeight="1" x14ac:dyDescent="0.25"/>
    <row r="134" ht="26.45" customHeight="1" x14ac:dyDescent="0.25"/>
    <row r="135" ht="26.45" customHeight="1" x14ac:dyDescent="0.25"/>
    <row r="136" ht="26.45" customHeight="1" x14ac:dyDescent="0.25"/>
    <row r="137" ht="26.45" customHeight="1" x14ac:dyDescent="0.25"/>
    <row r="138" ht="26.45" customHeight="1" x14ac:dyDescent="0.25"/>
    <row r="139" ht="26.45" customHeight="1" x14ac:dyDescent="0.25"/>
    <row r="140" ht="26.45" customHeight="1" x14ac:dyDescent="0.25"/>
    <row r="141" ht="26.45" customHeight="1" x14ac:dyDescent="0.25"/>
    <row r="142" ht="26.45" customHeight="1" x14ac:dyDescent="0.25"/>
    <row r="143" ht="26.45" customHeight="1" x14ac:dyDescent="0.25"/>
    <row r="144" ht="26.45" customHeight="1" x14ac:dyDescent="0.25"/>
    <row r="145" ht="26.45" customHeight="1" x14ac:dyDescent="0.25"/>
    <row r="146" ht="26.45" customHeight="1" x14ac:dyDescent="0.25"/>
    <row r="147" ht="26.45" customHeight="1" x14ac:dyDescent="0.25"/>
    <row r="148" ht="26.45" customHeight="1" x14ac:dyDescent="0.25"/>
    <row r="149" ht="26.45" customHeight="1" x14ac:dyDescent="0.25"/>
    <row r="150" ht="26.45" customHeight="1" x14ac:dyDescent="0.25"/>
    <row r="151" ht="26.45" customHeight="1" x14ac:dyDescent="0.25"/>
    <row r="152" ht="26.45" customHeight="1" x14ac:dyDescent="0.25"/>
    <row r="153" ht="26.45" customHeight="1" x14ac:dyDescent="0.25"/>
    <row r="154" ht="26.45" customHeight="1" x14ac:dyDescent="0.25"/>
    <row r="155" ht="26.45" customHeight="1" x14ac:dyDescent="0.25"/>
    <row r="156" ht="26.45" customHeight="1" x14ac:dyDescent="0.25"/>
    <row r="157" ht="26.45" customHeight="1" x14ac:dyDescent="0.25"/>
    <row r="158" ht="26.45" customHeight="1" x14ac:dyDescent="0.25"/>
    <row r="159" ht="26.45" customHeight="1" x14ac:dyDescent="0.25"/>
    <row r="160" ht="26.45" customHeight="1" x14ac:dyDescent="0.25"/>
    <row r="161" ht="26.45" customHeight="1" x14ac:dyDescent="0.25"/>
    <row r="162" ht="26.45" customHeight="1" x14ac:dyDescent="0.25"/>
    <row r="163" ht="26.45" customHeight="1" x14ac:dyDescent="0.25"/>
    <row r="164" ht="26.45" customHeight="1" x14ac:dyDescent="0.25"/>
    <row r="165" ht="26.45" customHeight="1" x14ac:dyDescent="0.25"/>
    <row r="166" ht="26.45" customHeight="1" x14ac:dyDescent="0.25"/>
    <row r="167" ht="26.45" customHeight="1" x14ac:dyDescent="0.25"/>
    <row r="168" ht="26.45" customHeight="1" x14ac:dyDescent="0.25"/>
    <row r="169" ht="26.45" customHeight="1" x14ac:dyDescent="0.25"/>
    <row r="170" ht="26.45" customHeight="1" x14ac:dyDescent="0.25"/>
    <row r="171" ht="26.45" customHeight="1" x14ac:dyDescent="0.25"/>
    <row r="172" ht="26.45" customHeight="1" x14ac:dyDescent="0.25"/>
    <row r="173" ht="26.45" customHeight="1" x14ac:dyDescent="0.25"/>
    <row r="174" ht="26.45" customHeight="1" x14ac:dyDescent="0.25"/>
    <row r="175" ht="26.45" customHeight="1" x14ac:dyDescent="0.25"/>
    <row r="176" ht="26.45" customHeight="1" x14ac:dyDescent="0.25"/>
    <row r="177" ht="26.45" customHeight="1" x14ac:dyDescent="0.25"/>
    <row r="178" ht="26.45" customHeight="1" x14ac:dyDescent="0.25"/>
    <row r="179" ht="26.45" customHeight="1" x14ac:dyDescent="0.25"/>
    <row r="180" ht="26.45" customHeight="1" x14ac:dyDescent="0.25"/>
    <row r="181" ht="26.45" customHeight="1" x14ac:dyDescent="0.25"/>
    <row r="182" ht="26.45" customHeight="1" x14ac:dyDescent="0.25"/>
    <row r="183" ht="26.45" customHeight="1" x14ac:dyDescent="0.25"/>
    <row r="184" ht="26.45" customHeight="1" x14ac:dyDescent="0.25"/>
    <row r="185" ht="26.45" customHeight="1" x14ac:dyDescent="0.25"/>
    <row r="186" ht="26.45" customHeight="1" x14ac:dyDescent="0.25"/>
    <row r="187" ht="26.45" customHeight="1" x14ac:dyDescent="0.25"/>
    <row r="188" ht="26.45" customHeight="1" x14ac:dyDescent="0.25"/>
    <row r="189" ht="26.45" customHeight="1" x14ac:dyDescent="0.25"/>
    <row r="190" ht="26.45" customHeight="1" x14ac:dyDescent="0.25"/>
    <row r="191" ht="26.45" customHeight="1" x14ac:dyDescent="0.25"/>
  </sheetData>
  <sheetProtection algorithmName="SHA-512" hashValue="fQoMuaipByMLi27ELiCoAqwbTWPR7U5GOugpXtLMZERudlP1l4tYtEDaHp/8uEGTWURF8hhIo4ksZxbGLtnOpA==" saltValue="dL1yPWTurl77tRi8Wn8L3Q==" spinCount="100000" sheet="1" selectLockedCells="1"/>
  <mergeCells count="29">
    <mergeCell ref="H44:I46"/>
    <mergeCell ref="D26:I26"/>
    <mergeCell ref="D28:I28"/>
    <mergeCell ref="D30:I30"/>
    <mergeCell ref="D34:I34"/>
    <mergeCell ref="D36:I36"/>
    <mergeCell ref="D38:I38"/>
    <mergeCell ref="D40:I40"/>
    <mergeCell ref="D16:I16"/>
    <mergeCell ref="D18:I18"/>
    <mergeCell ref="D20:I20"/>
    <mergeCell ref="D22:I22"/>
    <mergeCell ref="D24:I24"/>
    <mergeCell ref="B68:I69"/>
    <mergeCell ref="E2:G2"/>
    <mergeCell ref="D44:G44"/>
    <mergeCell ref="D46:G46"/>
    <mergeCell ref="D67:H67"/>
    <mergeCell ref="D50:G50"/>
    <mergeCell ref="E52:G52"/>
    <mergeCell ref="D54:I56"/>
    <mergeCell ref="D63:I63"/>
    <mergeCell ref="D65:I65"/>
    <mergeCell ref="D58:I58"/>
    <mergeCell ref="D60:I60"/>
    <mergeCell ref="D66:I66"/>
    <mergeCell ref="B6:I6"/>
    <mergeCell ref="D12:I12"/>
    <mergeCell ref="D14:I14"/>
  </mergeCells>
  <conditionalFormatting sqref="D42">
    <cfRule type="expression" dxfId="38" priority="19">
      <formula>$D$42&gt;1</formula>
    </cfRule>
    <cfRule type="expression" dxfId="37" priority="20">
      <formula>$D$42=""</formula>
    </cfRule>
  </conditionalFormatting>
  <conditionalFormatting sqref="D48">
    <cfRule type="expression" dxfId="36" priority="12">
      <formula>AND($D$44="Faulty",$D$48="")</formula>
    </cfRule>
  </conditionalFormatting>
  <conditionalFormatting sqref="D44:G44">
    <cfRule type="expression" dxfId="34" priority="18">
      <formula>$D$44=""</formula>
    </cfRule>
  </conditionalFormatting>
  <conditionalFormatting sqref="D46:G46 G48 D50:G50">
    <cfRule type="expression" dxfId="33" priority="39">
      <formula>D40=""</formula>
    </cfRule>
  </conditionalFormatting>
  <conditionalFormatting sqref="D46:G46">
    <cfRule type="expression" dxfId="32" priority="10">
      <formula>AND($B$46="Condition",$D$46="")</formula>
    </cfRule>
    <cfRule type="expression" dxfId="31" priority="13">
      <formula>AND($D$44="Faulty",$D$46="")</formula>
    </cfRule>
    <cfRule type="expression" dxfId="30" priority="36">
      <formula>$D$44="Faulty"</formula>
    </cfRule>
    <cfRule type="expression" dxfId="29" priority="38">
      <formula>$D$44="Decommissioned / Used"</formula>
    </cfRule>
  </conditionalFormatting>
  <conditionalFormatting sqref="D50:G50">
    <cfRule type="expression" dxfId="28" priority="8">
      <formula>AND($B$46="Condition",$D$50="")</formula>
    </cfRule>
    <cfRule type="expression" dxfId="27" priority="11">
      <formula>AND($D$44="Faulty",$D$50="")</formula>
    </cfRule>
    <cfRule type="expression" dxfId="26" priority="34">
      <formula>$D$44="Faulty"</formula>
    </cfRule>
    <cfRule type="expression" dxfId="25" priority="35">
      <formula>$D$44="Decommissioned / Used"</formula>
    </cfRule>
  </conditionalFormatting>
  <conditionalFormatting sqref="D12:I12">
    <cfRule type="expression" dxfId="24" priority="32">
      <formula>$D$12=""</formula>
    </cfRule>
  </conditionalFormatting>
  <conditionalFormatting sqref="D14:I14">
    <cfRule type="expression" dxfId="23" priority="31">
      <formula>$D$14=""</formula>
    </cfRule>
  </conditionalFormatting>
  <conditionalFormatting sqref="D16:I16">
    <cfRule type="expression" dxfId="22" priority="30">
      <formula>$D$16=""</formula>
    </cfRule>
  </conditionalFormatting>
  <conditionalFormatting sqref="D18:I18">
    <cfRule type="expression" dxfId="21" priority="29">
      <formula>$D$18=""</formula>
    </cfRule>
  </conditionalFormatting>
  <conditionalFormatting sqref="D20:I20">
    <cfRule type="expression" dxfId="20" priority="28">
      <formula>$D$20=""</formula>
    </cfRule>
  </conditionalFormatting>
  <conditionalFormatting sqref="D22:I22">
    <cfRule type="expression" dxfId="19" priority="27">
      <formula>$D$22=""</formula>
    </cfRule>
  </conditionalFormatting>
  <conditionalFormatting sqref="D24:I24">
    <cfRule type="expression" dxfId="18" priority="26">
      <formula>$D$24=""</formula>
    </cfRule>
  </conditionalFormatting>
  <conditionalFormatting sqref="D26:I26">
    <cfRule type="expression" dxfId="17" priority="4">
      <formula>$D$26=""</formula>
    </cfRule>
  </conditionalFormatting>
  <conditionalFormatting sqref="D28:I28">
    <cfRule type="expression" dxfId="16" priority="3">
      <formula>$D$28=""</formula>
    </cfRule>
  </conditionalFormatting>
  <conditionalFormatting sqref="D30:I30">
    <cfRule type="expression" dxfId="15" priority="1">
      <formula>$D$30&gt;""</formula>
    </cfRule>
    <cfRule type="expression" dxfId="14" priority="2">
      <formula>AND($B$30="Order Number",$D$30="")</formula>
    </cfRule>
    <cfRule type="expression" dxfId="13" priority="25">
      <formula>$D$30=""</formula>
    </cfRule>
  </conditionalFormatting>
  <conditionalFormatting sqref="D34:I34">
    <cfRule type="expression" dxfId="12" priority="24">
      <formula>$D$34=""</formula>
    </cfRule>
  </conditionalFormatting>
  <conditionalFormatting sqref="D36:I36">
    <cfRule type="expression" dxfId="11" priority="23">
      <formula>$D$36=""</formula>
    </cfRule>
  </conditionalFormatting>
  <conditionalFormatting sqref="D38:I38">
    <cfRule type="expression" dxfId="10" priority="22">
      <formula>$D$38=""</formula>
    </cfRule>
  </conditionalFormatting>
  <conditionalFormatting sqref="D40:I40">
    <cfRule type="expression" dxfId="9" priority="21">
      <formula>$D$40=""</formula>
    </cfRule>
  </conditionalFormatting>
  <conditionalFormatting sqref="D54:I56">
    <cfRule type="expression" dxfId="8" priority="16">
      <formula>$D$54=""</formula>
    </cfRule>
  </conditionalFormatting>
  <conditionalFormatting sqref="D58:I58">
    <cfRule type="expression" dxfId="7" priority="5">
      <formula>$D$58=""</formula>
    </cfRule>
  </conditionalFormatting>
  <conditionalFormatting sqref="D60:I60">
    <cfRule type="expression" dxfId="6" priority="6">
      <formula>$D$60=""</formula>
    </cfRule>
  </conditionalFormatting>
  <conditionalFormatting sqref="E52:G52">
    <cfRule type="expression" dxfId="5" priority="17">
      <formula>$E$52=""</formula>
    </cfRule>
  </conditionalFormatting>
  <conditionalFormatting sqref="G48">
    <cfRule type="expression" dxfId="4" priority="9">
      <formula>AND($B$46="Condition",$G$48="")</formula>
    </cfRule>
    <cfRule type="expression" dxfId="3" priority="37">
      <formula>$D$44="Decommissioned / Used"</formula>
    </cfRule>
  </conditionalFormatting>
  <dataValidations count="2">
    <dataValidation type="list" allowBlank="1" showInputMessage="1" showErrorMessage="1" sqref="G48:G49 E52 D58:I58 D60:I60 D28:I28" xr:uid="{9273BBE3-8D2E-41D8-B2E5-F429AE184DF8}">
      <formula1>"Yes, No"</formula1>
    </dataValidation>
    <dataValidation type="date" allowBlank="1" showInputMessage="1" showErrorMessage="1" sqref="D12:I12" xr:uid="{C2C569CF-3014-4489-88E9-C7DF092B1DFE}">
      <formula1>45748</formula1>
      <formula2>73050</formula2>
    </dataValidation>
  </dataValidation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C6A0D9AE-268E-47A3-B2C1-1530A7025FC6}">
            <xm:f>$D$44=Workings!$A$3</xm:f>
            <x14:dxf>
              <fill>
                <patternFill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D48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BFB63DD-15F3-4129-A31D-506CDD37A4AC}">
          <x14:formula1>
            <xm:f>Workings!$A$2:$A$5</xm:f>
          </x14:formula1>
          <xm:sqref>D44:D45</xm:sqref>
        </x14:dataValidation>
        <x14:dataValidation type="list" allowBlank="1" showInputMessage="1" showErrorMessage="1" xr:uid="{F0788DD0-FCBE-49F7-82CE-3C8C89E59B3E}">
          <x14:formula1>
            <xm:f>IF($D$44=Workings!$B$1,Workings!$B$2:$B$10,Workings!$C$2:$C$3)</xm:f>
          </x14:formula1>
          <xm:sqref>D46</xm:sqref>
        </x14:dataValidation>
        <x14:dataValidation type="list" allowBlank="1" showInputMessage="1" showErrorMessage="1" xr:uid="{93161F5A-B407-4B1F-9A98-2F9E044428CB}">
          <x14:formula1>
            <xm:f>Workings!$D$2:$D$3</xm:f>
          </x14:formula1>
          <xm:sqref>D50</xm:sqref>
        </x14:dataValidation>
        <x14:dataValidation type="list" allowBlank="1" showInputMessage="1" showErrorMessage="1" xr:uid="{FF928D17-4C85-454F-987A-62AC87A21882}">
          <x14:formula1>
            <xm:f>Workings!$I$2:$I$16</xm:f>
          </x14:formula1>
          <xm:sqref>D14:I14</xm:sqref>
        </x14:dataValidation>
        <x14:dataValidation type="list" allowBlank="1" showInputMessage="1" showErrorMessage="1" xr:uid="{D1366EBD-D3A2-4C0D-84CE-44142B5F1E69}">
          <x14:formula1>
            <xm:f>Workings!$F$2:$F$7</xm:f>
          </x14:formula1>
          <xm:sqref>D63</xm:sqref>
        </x14:dataValidation>
        <x14:dataValidation type="list" allowBlank="1" showInputMessage="1" showErrorMessage="1" xr:uid="{4A418E46-25EB-4EB0-9FB8-6DAEC28E5A77}">
          <x14:formula1>
            <xm:f>Workings!$G$2:$G$11</xm:f>
          </x14:formula1>
          <xm:sqref>D65:I65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66A1F-B05D-4FCB-B536-150018FA5001}">
  <dimension ref="A1:G64"/>
  <sheetViews>
    <sheetView topLeftCell="A2" zoomScale="60" zoomScaleNormal="60" workbookViewId="0">
      <selection activeCell="L11" sqref="L11"/>
    </sheetView>
  </sheetViews>
  <sheetFormatPr defaultRowHeight="15" x14ac:dyDescent="0.25"/>
  <cols>
    <col min="1" max="1" width="28.85546875" customWidth="1"/>
    <col min="2" max="2" width="56" customWidth="1"/>
    <col min="3" max="3" width="17.140625" customWidth="1"/>
    <col min="4" max="4" width="15" customWidth="1"/>
    <col min="5" max="5" width="25.85546875" customWidth="1"/>
    <col min="6" max="6" width="30.85546875" customWidth="1"/>
    <col min="7" max="7" width="37" customWidth="1"/>
  </cols>
  <sheetData>
    <row r="1" spans="1:7" ht="15.75" x14ac:dyDescent="0.25">
      <c r="A1" s="22" t="s">
        <v>51</v>
      </c>
    </row>
    <row r="2" spans="1:7" ht="36" x14ac:dyDescent="0.55000000000000004">
      <c r="A2" s="100" t="s">
        <v>0</v>
      </c>
      <c r="B2" s="100"/>
      <c r="C2" s="100"/>
      <c r="D2" s="100"/>
      <c r="E2" s="100"/>
      <c r="F2" s="100"/>
      <c r="G2" s="100"/>
    </row>
    <row r="3" spans="1:7" ht="18.75" x14ac:dyDescent="0.3">
      <c r="A3" s="23" t="s">
        <v>52</v>
      </c>
      <c r="B3" s="24"/>
    </row>
    <row r="4" spans="1:7" ht="18.75" x14ac:dyDescent="0.3">
      <c r="A4" s="24" t="s">
        <v>53</v>
      </c>
      <c r="B4" s="22"/>
      <c r="C4" s="22"/>
      <c r="D4" s="22"/>
      <c r="E4" s="22"/>
      <c r="F4" s="22"/>
      <c r="G4" s="22"/>
    </row>
    <row r="5" spans="1:7" ht="15.75" thickBot="1" x14ac:dyDescent="0.3"/>
    <row r="6" spans="1:7" ht="14.45" customHeight="1" x14ac:dyDescent="0.25">
      <c r="A6" s="101" t="s">
        <v>54</v>
      </c>
      <c r="B6" s="102"/>
      <c r="C6" s="102"/>
      <c r="D6" s="102"/>
      <c r="E6" s="102"/>
      <c r="F6" s="102"/>
      <c r="G6" s="103"/>
    </row>
    <row r="7" spans="1:7" ht="15" customHeight="1" thickBot="1" x14ac:dyDescent="0.3">
      <c r="A7" s="104"/>
      <c r="B7" s="105"/>
      <c r="C7" s="105"/>
      <c r="D7" s="105"/>
      <c r="E7" s="105"/>
      <c r="F7" s="105"/>
      <c r="G7" s="106"/>
    </row>
    <row r="8" spans="1:7" ht="36.6" customHeight="1" thickBot="1" x14ac:dyDescent="0.3">
      <c r="A8" s="25" t="s">
        <v>55</v>
      </c>
      <c r="B8" s="26"/>
      <c r="C8" s="95" t="s">
        <v>56</v>
      </c>
      <c r="D8" s="96"/>
      <c r="E8" s="97"/>
      <c r="F8" s="98"/>
      <c r="G8" s="99"/>
    </row>
    <row r="9" spans="1:7" ht="40.5" customHeight="1" thickBot="1" x14ac:dyDescent="0.3">
      <c r="A9" s="27" t="s">
        <v>57</v>
      </c>
      <c r="B9" s="28"/>
      <c r="C9" s="95" t="s">
        <v>58</v>
      </c>
      <c r="D9" s="96"/>
      <c r="E9" s="97"/>
      <c r="F9" s="98"/>
      <c r="G9" s="99"/>
    </row>
    <row r="10" spans="1:7" ht="40.5" customHeight="1" thickBot="1" x14ac:dyDescent="0.3">
      <c r="A10" s="27" t="s">
        <v>59</v>
      </c>
      <c r="B10" s="29"/>
      <c r="C10" s="95" t="s">
        <v>60</v>
      </c>
      <c r="D10" s="96"/>
      <c r="E10" s="97"/>
      <c r="F10" s="98"/>
      <c r="G10" s="99"/>
    </row>
    <row r="11" spans="1:7" ht="63.2" customHeight="1" thickBot="1" x14ac:dyDescent="0.3">
      <c r="A11" s="27" t="s">
        <v>61</v>
      </c>
      <c r="B11" s="30"/>
      <c r="C11" s="95" t="s">
        <v>62</v>
      </c>
      <c r="D11" s="96"/>
      <c r="E11" s="97"/>
      <c r="F11" s="98"/>
      <c r="G11" s="99"/>
    </row>
    <row r="12" spans="1:7" ht="15.75" thickBot="1" x14ac:dyDescent="0.3"/>
    <row r="13" spans="1:7" ht="19.5" thickBot="1" x14ac:dyDescent="0.3">
      <c r="A13" s="31" t="s">
        <v>63</v>
      </c>
      <c r="B13" s="31" t="s">
        <v>64</v>
      </c>
      <c r="C13" s="31" t="s">
        <v>65</v>
      </c>
      <c r="D13" s="32" t="s">
        <v>66</v>
      </c>
      <c r="E13" s="31" t="s">
        <v>67</v>
      </c>
      <c r="F13" s="32" t="s">
        <v>68</v>
      </c>
      <c r="G13" s="31" t="s">
        <v>69</v>
      </c>
    </row>
    <row r="14" spans="1:7" ht="25.5" customHeight="1" thickBot="1" x14ac:dyDescent="0.3">
      <c r="A14" s="33"/>
      <c r="B14" s="33"/>
      <c r="C14" s="33"/>
      <c r="D14" s="33"/>
      <c r="E14" s="33"/>
      <c r="F14" s="33"/>
      <c r="G14" s="33" t="s">
        <v>70</v>
      </c>
    </row>
    <row r="15" spans="1:7" ht="25.5" customHeight="1" thickBot="1" x14ac:dyDescent="0.3">
      <c r="A15" s="33"/>
      <c r="B15" s="33"/>
      <c r="C15" s="33"/>
      <c r="D15" s="33"/>
      <c r="E15" s="33"/>
      <c r="F15" s="33"/>
      <c r="G15" s="33"/>
    </row>
    <row r="16" spans="1:7" ht="25.5" customHeight="1" thickBot="1" x14ac:dyDescent="0.3">
      <c r="A16" s="33"/>
      <c r="B16" s="33"/>
      <c r="C16" s="33"/>
      <c r="D16" s="33"/>
      <c r="E16" s="33"/>
      <c r="F16" s="33"/>
      <c r="G16" s="33"/>
    </row>
    <row r="17" spans="1:7" ht="25.5" customHeight="1" thickBot="1" x14ac:dyDescent="0.3">
      <c r="A17" s="33"/>
      <c r="B17" s="33"/>
      <c r="C17" s="33"/>
      <c r="D17" s="33"/>
      <c r="E17" s="33"/>
      <c r="F17" s="33"/>
      <c r="G17" s="33"/>
    </row>
    <row r="18" spans="1:7" ht="25.5" customHeight="1" thickBot="1" x14ac:dyDescent="0.3">
      <c r="A18" s="33"/>
      <c r="B18" s="33"/>
      <c r="C18" s="33"/>
      <c r="D18" s="33"/>
      <c r="E18" s="33"/>
      <c r="F18" s="33"/>
      <c r="G18" s="33"/>
    </row>
    <row r="19" spans="1:7" ht="25.5" customHeight="1" thickBot="1" x14ac:dyDescent="0.3">
      <c r="A19" s="33"/>
      <c r="B19" s="33"/>
      <c r="C19" s="33"/>
      <c r="D19" s="33"/>
      <c r="E19" s="33"/>
      <c r="F19" s="33"/>
      <c r="G19" s="33"/>
    </row>
    <row r="20" spans="1:7" ht="25.5" customHeight="1" thickBot="1" x14ac:dyDescent="0.3">
      <c r="A20" s="33"/>
      <c r="B20" s="33"/>
      <c r="C20" s="33"/>
      <c r="D20" s="33"/>
      <c r="E20" s="33"/>
      <c r="F20" s="33"/>
      <c r="G20" s="33"/>
    </row>
    <row r="21" spans="1:7" ht="25.5" customHeight="1" thickBot="1" x14ac:dyDescent="0.3">
      <c r="A21" s="33"/>
      <c r="B21" s="33"/>
      <c r="C21" s="33"/>
      <c r="D21" s="33"/>
      <c r="E21" s="33"/>
      <c r="F21" s="33"/>
      <c r="G21" s="33"/>
    </row>
    <row r="22" spans="1:7" ht="25.5" customHeight="1" thickBot="1" x14ac:dyDescent="0.3">
      <c r="A22" s="33"/>
      <c r="B22" s="33"/>
      <c r="C22" s="33"/>
      <c r="D22" s="33"/>
      <c r="E22" s="33"/>
      <c r="F22" s="33"/>
      <c r="G22" s="33"/>
    </row>
    <row r="23" spans="1:7" ht="25.5" customHeight="1" thickBot="1" x14ac:dyDescent="0.3">
      <c r="A23" s="33"/>
      <c r="B23" s="33"/>
      <c r="C23" s="33"/>
      <c r="D23" s="33"/>
      <c r="E23" s="33"/>
      <c r="F23" s="33"/>
      <c r="G23" s="33"/>
    </row>
    <row r="24" spans="1:7" ht="25.5" customHeight="1" thickBot="1" x14ac:dyDescent="0.3">
      <c r="A24" s="33"/>
      <c r="B24" s="33"/>
      <c r="C24" s="33"/>
      <c r="D24" s="33"/>
      <c r="E24" s="33"/>
      <c r="F24" s="33"/>
      <c r="G24" s="33"/>
    </row>
    <row r="25" spans="1:7" ht="25.5" customHeight="1" thickBot="1" x14ac:dyDescent="0.3">
      <c r="A25" s="33"/>
      <c r="B25" s="33"/>
      <c r="C25" s="33"/>
      <c r="D25" s="33"/>
      <c r="E25" s="33"/>
      <c r="F25" s="33"/>
      <c r="G25" s="33"/>
    </row>
    <row r="26" spans="1:7" ht="25.5" customHeight="1" thickBot="1" x14ac:dyDescent="0.3">
      <c r="A26" s="33"/>
      <c r="B26" s="33"/>
      <c r="C26" s="33"/>
      <c r="D26" s="33"/>
      <c r="E26" s="33"/>
      <c r="F26" s="33"/>
      <c r="G26" s="33"/>
    </row>
    <row r="27" spans="1:7" ht="25.5" customHeight="1" thickBot="1" x14ac:dyDescent="0.3">
      <c r="A27" s="33"/>
      <c r="B27" s="33"/>
      <c r="C27" s="33"/>
      <c r="D27" s="33"/>
      <c r="E27" s="33"/>
      <c r="F27" s="33"/>
      <c r="G27" s="33"/>
    </row>
    <row r="28" spans="1:7" ht="25.5" customHeight="1" thickBot="1" x14ac:dyDescent="0.3">
      <c r="A28" s="33"/>
      <c r="B28" s="33"/>
      <c r="C28" s="33"/>
      <c r="D28" s="33"/>
      <c r="E28" s="33"/>
      <c r="F28" s="33"/>
      <c r="G28" s="33"/>
    </row>
    <row r="29" spans="1:7" ht="25.5" customHeight="1" thickBot="1" x14ac:dyDescent="0.3">
      <c r="A29" s="33"/>
      <c r="B29" s="33"/>
      <c r="C29" s="33"/>
      <c r="D29" s="33"/>
      <c r="E29" s="33"/>
      <c r="F29" s="33"/>
      <c r="G29" s="33"/>
    </row>
    <row r="30" spans="1:7" ht="25.5" customHeight="1" thickBot="1" x14ac:dyDescent="0.3">
      <c r="A30" s="33"/>
      <c r="B30" s="33"/>
      <c r="C30" s="33"/>
      <c r="D30" s="33"/>
      <c r="E30" s="33"/>
      <c r="F30" s="33"/>
      <c r="G30" s="33"/>
    </row>
    <row r="31" spans="1:7" ht="25.5" customHeight="1" thickBot="1" x14ac:dyDescent="0.3">
      <c r="A31" s="33"/>
      <c r="B31" s="33"/>
      <c r="C31" s="33"/>
      <c r="D31" s="33"/>
      <c r="E31" s="33"/>
      <c r="F31" s="33"/>
      <c r="G31" s="33"/>
    </row>
    <row r="32" spans="1:7" ht="25.5" customHeight="1" thickBot="1" x14ac:dyDescent="0.3">
      <c r="A32" s="33"/>
      <c r="B32" s="33"/>
      <c r="C32" s="33"/>
      <c r="D32" s="33"/>
      <c r="E32" s="33"/>
      <c r="F32" s="33"/>
      <c r="G32" s="33"/>
    </row>
    <row r="33" spans="1:7" ht="25.5" customHeight="1" thickBot="1" x14ac:dyDescent="0.3">
      <c r="A33" s="33"/>
      <c r="B33" s="33"/>
      <c r="C33" s="33"/>
      <c r="D33" s="33"/>
      <c r="E33" s="33"/>
      <c r="F33" s="33"/>
      <c r="G33" s="33"/>
    </row>
    <row r="34" spans="1:7" ht="25.5" customHeight="1" thickBot="1" x14ac:dyDescent="0.3">
      <c r="A34" s="33"/>
      <c r="B34" s="33"/>
      <c r="C34" s="33"/>
      <c r="D34" s="33"/>
      <c r="E34" s="33"/>
      <c r="F34" s="33"/>
      <c r="G34" s="33"/>
    </row>
    <row r="35" spans="1:7" ht="25.5" customHeight="1" thickBot="1" x14ac:dyDescent="0.3">
      <c r="A35" s="33"/>
      <c r="B35" s="33"/>
      <c r="C35" s="33"/>
      <c r="D35" s="33"/>
      <c r="E35" s="33"/>
      <c r="F35" s="33"/>
      <c r="G35" s="33"/>
    </row>
    <row r="36" spans="1:7" ht="25.5" customHeight="1" thickBot="1" x14ac:dyDescent="0.3">
      <c r="A36" s="33"/>
      <c r="B36" s="33"/>
      <c r="C36" s="33"/>
      <c r="D36" s="33"/>
      <c r="E36" s="33"/>
      <c r="F36" s="33"/>
      <c r="G36" s="33"/>
    </row>
    <row r="37" spans="1:7" ht="25.5" customHeight="1" thickBot="1" x14ac:dyDescent="0.3">
      <c r="A37" s="33"/>
      <c r="B37" s="33"/>
      <c r="C37" s="33"/>
      <c r="D37" s="33"/>
      <c r="E37" s="33"/>
      <c r="F37" s="33"/>
      <c r="G37" s="33"/>
    </row>
    <row r="38" spans="1:7" ht="25.5" customHeight="1" thickBot="1" x14ac:dyDescent="0.3">
      <c r="A38" s="33"/>
      <c r="B38" s="33"/>
      <c r="C38" s="33"/>
      <c r="D38" s="33"/>
      <c r="E38" s="33"/>
      <c r="F38" s="33"/>
      <c r="G38" s="33"/>
    </row>
    <row r="39" spans="1:7" ht="25.5" customHeight="1" thickBot="1" x14ac:dyDescent="0.3">
      <c r="A39" s="33"/>
      <c r="B39" s="33"/>
      <c r="C39" s="33"/>
      <c r="D39" s="33"/>
      <c r="E39" s="33"/>
      <c r="F39" s="33"/>
      <c r="G39" s="33"/>
    </row>
    <row r="40" spans="1:7" ht="25.5" customHeight="1" thickBot="1" x14ac:dyDescent="0.3">
      <c r="A40" s="33"/>
      <c r="B40" s="33"/>
      <c r="C40" s="33"/>
      <c r="D40" s="33"/>
      <c r="E40" s="33"/>
      <c r="F40" s="33"/>
      <c r="G40" s="33"/>
    </row>
    <row r="41" spans="1:7" ht="25.5" customHeight="1" thickBot="1" x14ac:dyDescent="0.3">
      <c r="A41" s="33"/>
      <c r="B41" s="33"/>
      <c r="C41" s="33"/>
      <c r="D41" s="33"/>
      <c r="E41" s="33"/>
      <c r="F41" s="33"/>
      <c r="G41" s="33"/>
    </row>
    <row r="42" spans="1:7" ht="25.5" customHeight="1" thickBot="1" x14ac:dyDescent="0.3">
      <c r="A42" s="33"/>
      <c r="B42" s="33"/>
      <c r="C42" s="33"/>
      <c r="D42" s="33"/>
      <c r="E42" s="33"/>
      <c r="F42" s="33"/>
      <c r="G42" s="33"/>
    </row>
    <row r="43" spans="1:7" ht="25.5" customHeight="1" thickBot="1" x14ac:dyDescent="0.3">
      <c r="A43" s="33"/>
      <c r="B43" s="33"/>
      <c r="C43" s="33"/>
      <c r="D43" s="33"/>
      <c r="E43" s="33"/>
      <c r="F43" s="33"/>
      <c r="G43" s="33"/>
    </row>
    <row r="44" spans="1:7" ht="25.5" customHeight="1" thickBot="1" x14ac:dyDescent="0.3">
      <c r="A44" s="33"/>
      <c r="B44" s="33"/>
      <c r="C44" s="33"/>
      <c r="D44" s="33"/>
      <c r="E44" s="33"/>
      <c r="F44" s="33"/>
      <c r="G44" s="33"/>
    </row>
    <row r="45" spans="1:7" ht="25.5" customHeight="1" thickBot="1" x14ac:dyDescent="0.3">
      <c r="A45" s="33"/>
      <c r="B45" s="33"/>
      <c r="C45" s="33"/>
      <c r="D45" s="33"/>
      <c r="E45" s="33"/>
      <c r="F45" s="33"/>
      <c r="G45" s="33"/>
    </row>
    <row r="46" spans="1:7" ht="25.5" customHeight="1" thickBot="1" x14ac:dyDescent="0.3">
      <c r="A46" s="33"/>
      <c r="B46" s="33"/>
      <c r="C46" s="33"/>
      <c r="D46" s="33"/>
      <c r="E46" s="33"/>
      <c r="F46" s="33"/>
      <c r="G46" s="33"/>
    </row>
    <row r="47" spans="1:7" ht="25.5" customHeight="1" thickBot="1" x14ac:dyDescent="0.3">
      <c r="A47" s="33"/>
      <c r="B47" s="33"/>
      <c r="C47" s="33"/>
      <c r="D47" s="33"/>
      <c r="E47" s="33"/>
      <c r="F47" s="33"/>
      <c r="G47" s="33"/>
    </row>
    <row r="48" spans="1:7" ht="25.5" customHeight="1" thickBot="1" x14ac:dyDescent="0.3">
      <c r="A48" s="33"/>
      <c r="B48" s="33"/>
      <c r="C48" s="33"/>
      <c r="D48" s="33"/>
      <c r="E48" s="33"/>
      <c r="F48" s="33"/>
      <c r="G48" s="33"/>
    </row>
    <row r="49" spans="1:7" ht="25.5" customHeight="1" thickBot="1" x14ac:dyDescent="0.3">
      <c r="A49" s="33"/>
      <c r="B49" s="33"/>
      <c r="C49" s="33"/>
      <c r="D49" s="33"/>
      <c r="E49" s="33"/>
      <c r="F49" s="33"/>
      <c r="G49" s="33"/>
    </row>
    <row r="50" spans="1:7" ht="25.5" customHeight="1" thickBot="1" x14ac:dyDescent="0.3">
      <c r="A50" s="33"/>
      <c r="B50" s="33"/>
      <c r="C50" s="33"/>
      <c r="D50" s="33"/>
      <c r="E50" s="33"/>
      <c r="F50" s="33"/>
      <c r="G50" s="33"/>
    </row>
    <row r="51" spans="1:7" ht="25.5" customHeight="1" thickBot="1" x14ac:dyDescent="0.3">
      <c r="A51" s="33"/>
      <c r="B51" s="33"/>
      <c r="C51" s="33"/>
      <c r="D51" s="33"/>
      <c r="E51" s="33"/>
      <c r="F51" s="33"/>
      <c r="G51" s="33"/>
    </row>
    <row r="52" spans="1:7" ht="25.5" customHeight="1" thickBot="1" x14ac:dyDescent="0.3">
      <c r="A52" s="33"/>
      <c r="B52" s="33"/>
      <c r="C52" s="33"/>
      <c r="D52" s="33"/>
      <c r="E52" s="33"/>
      <c r="F52" s="33"/>
      <c r="G52" s="33"/>
    </row>
    <row r="53" spans="1:7" ht="25.5" customHeight="1" thickBot="1" x14ac:dyDescent="0.3">
      <c r="A53" s="33"/>
      <c r="B53" s="33"/>
      <c r="C53" s="33"/>
      <c r="D53" s="33"/>
      <c r="E53" s="33"/>
      <c r="F53" s="33"/>
      <c r="G53" s="33"/>
    </row>
    <row r="54" spans="1:7" ht="25.5" customHeight="1" thickBot="1" x14ac:dyDescent="0.3">
      <c r="A54" s="33"/>
      <c r="B54" s="33"/>
      <c r="C54" s="33"/>
      <c r="D54" s="33"/>
      <c r="E54" s="33"/>
      <c r="F54" s="33"/>
      <c r="G54" s="33"/>
    </row>
    <row r="55" spans="1:7" ht="25.5" customHeight="1" thickBot="1" x14ac:dyDescent="0.3">
      <c r="A55" s="33"/>
      <c r="B55" s="33"/>
      <c r="C55" s="33"/>
      <c r="D55" s="33"/>
      <c r="E55" s="33"/>
      <c r="F55" s="33"/>
      <c r="G55" s="33"/>
    </row>
    <row r="56" spans="1:7" ht="25.5" customHeight="1" thickBot="1" x14ac:dyDescent="0.3">
      <c r="A56" s="33"/>
      <c r="B56" s="33"/>
      <c r="C56" s="33"/>
      <c r="D56" s="33"/>
      <c r="E56" s="33"/>
      <c r="F56" s="33"/>
      <c r="G56" s="33"/>
    </row>
    <row r="57" spans="1:7" ht="25.5" customHeight="1" thickBot="1" x14ac:dyDescent="0.3">
      <c r="A57" s="33"/>
      <c r="B57" s="33"/>
      <c r="C57" s="33"/>
      <c r="D57" s="33"/>
      <c r="E57" s="33"/>
      <c r="F57" s="33"/>
      <c r="G57" s="33"/>
    </row>
    <row r="58" spans="1:7" ht="25.5" customHeight="1" thickBot="1" x14ac:dyDescent="0.3">
      <c r="A58" s="33"/>
      <c r="B58" s="33"/>
      <c r="C58" s="33"/>
      <c r="D58" s="33"/>
      <c r="E58" s="33"/>
      <c r="F58" s="33"/>
      <c r="G58" s="33"/>
    </row>
    <row r="59" spans="1:7" ht="25.5" customHeight="1" thickBot="1" x14ac:dyDescent="0.3">
      <c r="A59" s="33"/>
      <c r="B59" s="33"/>
      <c r="C59" s="33"/>
      <c r="D59" s="33"/>
      <c r="E59" s="33"/>
      <c r="F59" s="33"/>
      <c r="G59" s="33"/>
    </row>
    <row r="60" spans="1:7" ht="25.5" customHeight="1" thickBot="1" x14ac:dyDescent="0.3">
      <c r="A60" s="33"/>
      <c r="B60" s="33"/>
      <c r="C60" s="33"/>
      <c r="D60" s="33"/>
      <c r="E60" s="33"/>
      <c r="F60" s="33"/>
      <c r="G60" s="33"/>
    </row>
    <row r="61" spans="1:7" ht="25.5" customHeight="1" thickBot="1" x14ac:dyDescent="0.3">
      <c r="A61" s="33"/>
      <c r="B61" s="33"/>
      <c r="C61" s="33"/>
      <c r="D61" s="33"/>
      <c r="E61" s="33"/>
      <c r="F61" s="33"/>
      <c r="G61" s="33"/>
    </row>
    <row r="62" spans="1:7" ht="25.5" customHeight="1" thickBot="1" x14ac:dyDescent="0.3">
      <c r="A62" s="33"/>
      <c r="B62" s="33"/>
      <c r="C62" s="33"/>
      <c r="D62" s="33"/>
      <c r="E62" s="33"/>
      <c r="F62" s="33"/>
      <c r="G62" s="33"/>
    </row>
    <row r="63" spans="1:7" ht="25.5" customHeight="1" thickBot="1" x14ac:dyDescent="0.3">
      <c r="A63" s="33"/>
      <c r="B63" s="33"/>
      <c r="C63" s="33"/>
      <c r="D63" s="33"/>
      <c r="E63" s="33"/>
      <c r="F63" s="33"/>
      <c r="G63" s="33"/>
    </row>
    <row r="64" spans="1:7" ht="25.5" customHeight="1" thickBot="1" x14ac:dyDescent="0.3">
      <c r="A64" s="33"/>
      <c r="B64" s="33"/>
      <c r="C64" s="33"/>
      <c r="D64" s="33"/>
      <c r="E64" s="33"/>
      <c r="F64" s="33"/>
      <c r="G64" s="33"/>
    </row>
  </sheetData>
  <mergeCells count="10">
    <mergeCell ref="C10:D10"/>
    <mergeCell ref="E10:G10"/>
    <mergeCell ref="C11:D11"/>
    <mergeCell ref="E11:G11"/>
    <mergeCell ref="A2:G2"/>
    <mergeCell ref="A6:G7"/>
    <mergeCell ref="C8:D8"/>
    <mergeCell ref="E8:G8"/>
    <mergeCell ref="C9:D9"/>
    <mergeCell ref="E9:G9"/>
  </mergeCells>
  <conditionalFormatting sqref="A14:G64">
    <cfRule type="containsBlanks" dxfId="2" priority="1">
      <formula>LEN(TRIM(A14))=0</formula>
    </cfRule>
  </conditionalFormatting>
  <conditionalFormatting sqref="B8:B11">
    <cfRule type="containsBlanks" dxfId="1" priority="3">
      <formula>LEN(TRIM(B8))=0</formula>
    </cfRule>
  </conditionalFormatting>
  <conditionalFormatting sqref="E8:E11">
    <cfRule type="containsBlanks" dxfId="0" priority="2">
      <formula>LEN(TRIM(E8))=0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83C7-7A09-47B2-877F-1ED195EB1BF3}">
  <dimension ref="A1:I12"/>
  <sheetViews>
    <sheetView workbookViewId="0">
      <selection activeCell="G6" sqref="G6"/>
    </sheetView>
  </sheetViews>
  <sheetFormatPr defaultRowHeight="15" x14ac:dyDescent="0.25"/>
  <cols>
    <col min="1" max="1" width="32.5703125" bestFit="1" customWidth="1"/>
    <col min="2" max="2" width="23.28515625" bestFit="1" customWidth="1"/>
    <col min="3" max="3" width="18" customWidth="1"/>
    <col min="6" max="6" width="25.5703125" bestFit="1" customWidth="1"/>
    <col min="7" max="7" width="70.5703125" bestFit="1" customWidth="1"/>
    <col min="9" max="9" width="27.42578125" bestFit="1" customWidth="1"/>
  </cols>
  <sheetData>
    <row r="1" spans="1:9" s="1" customFormat="1" x14ac:dyDescent="0.25">
      <c r="A1" s="1" t="s">
        <v>13</v>
      </c>
      <c r="B1" s="1" t="s">
        <v>14</v>
      </c>
      <c r="C1" s="1" t="s">
        <v>15</v>
      </c>
      <c r="D1" s="1" t="s">
        <v>34</v>
      </c>
      <c r="F1" s="1" t="s">
        <v>39</v>
      </c>
      <c r="I1" s="1" t="s">
        <v>71</v>
      </c>
    </row>
    <row r="2" spans="1:9" x14ac:dyDescent="0.25">
      <c r="A2" t="s">
        <v>32</v>
      </c>
      <c r="B2" t="s">
        <v>19</v>
      </c>
      <c r="C2" t="s">
        <v>30</v>
      </c>
      <c r="D2" t="s">
        <v>35</v>
      </c>
      <c r="F2" t="s">
        <v>40</v>
      </c>
      <c r="G2" t="s">
        <v>48</v>
      </c>
      <c r="H2" t="s">
        <v>113</v>
      </c>
      <c r="I2" t="s">
        <v>74</v>
      </c>
    </row>
    <row r="3" spans="1:9" ht="14.45" customHeight="1" x14ac:dyDescent="0.25">
      <c r="A3" t="s">
        <v>14</v>
      </c>
      <c r="B3" t="s">
        <v>20</v>
      </c>
      <c r="C3" t="s">
        <v>31</v>
      </c>
      <c r="D3" t="s">
        <v>36</v>
      </c>
      <c r="F3" t="s">
        <v>41</v>
      </c>
      <c r="G3" t="s">
        <v>49</v>
      </c>
      <c r="H3" t="s">
        <v>112</v>
      </c>
      <c r="I3" t="s">
        <v>75</v>
      </c>
    </row>
    <row r="4" spans="1:9" ht="14.45" customHeight="1" x14ac:dyDescent="0.25">
      <c r="A4" t="s">
        <v>33</v>
      </c>
      <c r="B4" t="s">
        <v>21</v>
      </c>
      <c r="F4" t="s">
        <v>42</v>
      </c>
      <c r="G4" t="s">
        <v>50</v>
      </c>
      <c r="H4" t="s">
        <v>114</v>
      </c>
      <c r="I4" t="s">
        <v>76</v>
      </c>
    </row>
    <row r="5" spans="1:9" ht="15" customHeight="1" x14ac:dyDescent="0.25">
      <c r="A5" t="s">
        <v>16</v>
      </c>
      <c r="B5" t="s">
        <v>22</v>
      </c>
      <c r="F5" t="s">
        <v>43</v>
      </c>
      <c r="G5" t="s">
        <v>129</v>
      </c>
      <c r="H5" t="s">
        <v>114</v>
      </c>
      <c r="I5" t="s">
        <v>77</v>
      </c>
    </row>
    <row r="6" spans="1:9" x14ac:dyDescent="0.25">
      <c r="B6" t="s">
        <v>23</v>
      </c>
      <c r="F6" t="s">
        <v>117</v>
      </c>
      <c r="G6" t="s">
        <v>124</v>
      </c>
      <c r="H6" t="s">
        <v>125</v>
      </c>
      <c r="I6" t="s">
        <v>78</v>
      </c>
    </row>
    <row r="7" spans="1:9" x14ac:dyDescent="0.25">
      <c r="B7" t="s">
        <v>24</v>
      </c>
      <c r="F7" t="s">
        <v>45</v>
      </c>
      <c r="G7" t="s">
        <v>118</v>
      </c>
      <c r="H7" t="s">
        <v>119</v>
      </c>
      <c r="I7" t="s">
        <v>79</v>
      </c>
    </row>
    <row r="8" spans="1:9" x14ac:dyDescent="0.25">
      <c r="B8" t="s">
        <v>25</v>
      </c>
      <c r="F8" t="s">
        <v>44</v>
      </c>
      <c r="G8" t="s">
        <v>126</v>
      </c>
      <c r="H8" t="s">
        <v>127</v>
      </c>
      <c r="I8" t="s">
        <v>73</v>
      </c>
    </row>
    <row r="9" spans="1:9" x14ac:dyDescent="0.25">
      <c r="B9" t="s">
        <v>26</v>
      </c>
      <c r="G9" t="s">
        <v>122</v>
      </c>
      <c r="H9" t="s">
        <v>123</v>
      </c>
      <c r="I9" t="s">
        <v>81</v>
      </c>
    </row>
    <row r="10" spans="1:9" x14ac:dyDescent="0.25">
      <c r="B10" t="s">
        <v>27</v>
      </c>
      <c r="G10" t="s">
        <v>120</v>
      </c>
      <c r="H10" t="s">
        <v>121</v>
      </c>
      <c r="I10" t="s">
        <v>80</v>
      </c>
    </row>
    <row r="11" spans="1:9" x14ac:dyDescent="0.25">
      <c r="G11" t="s">
        <v>47</v>
      </c>
      <c r="I11" t="s">
        <v>82</v>
      </c>
    </row>
    <row r="12" spans="1:9" x14ac:dyDescent="0.25">
      <c r="I12" t="s">
        <v>72</v>
      </c>
    </row>
  </sheetData>
  <sortState xmlns:xlrd2="http://schemas.microsoft.com/office/spreadsheetml/2017/richdata2" ref="G5:H9">
    <sortCondition ref="H9"/>
  </sortState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Material Return Form (MRF)</vt:lpstr>
      <vt:lpstr>MRF (&gt;1 lines hardware return)</vt:lpstr>
      <vt:lpstr>Workings</vt:lpstr>
      <vt:lpstr>Instructions!Print_Area</vt:lpstr>
      <vt:lpstr>'Material Return Form (MRF)'!Print_Area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Field</dc:creator>
  <cp:lastModifiedBy>Hayden Field</cp:lastModifiedBy>
  <cp:lastPrinted>2025-03-31T22:27:11Z</cp:lastPrinted>
  <dcterms:created xsi:type="dcterms:W3CDTF">2025-02-13T21:01:43Z</dcterms:created>
  <dcterms:modified xsi:type="dcterms:W3CDTF">2025-11-20T21:56:46Z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504e64-2eb9-4143-98d1-ab3085e5d939_Enabled">
    <vt:lpwstr>true</vt:lpwstr>
  </property>
  <property fmtid="{D5CDD505-2E9C-101B-9397-08002B2CF9AE}" pid="3" name="MSIP_Label_ec504e64-2eb9-4143-98d1-ab3085e5d939_SetDate">
    <vt:lpwstr>2025-02-13T21:01:43Z</vt:lpwstr>
  </property>
  <property fmtid="{D5CDD505-2E9C-101B-9397-08002B2CF9AE}" pid="4" name="MSIP_Label_ec504e64-2eb9-4143-98d1-ab3085e5d939_Method">
    <vt:lpwstr>Standard</vt:lpwstr>
  </property>
  <property fmtid="{D5CDD505-2E9C-101B-9397-08002B2CF9AE}" pid="5" name="MSIP_Label_ec504e64-2eb9-4143-98d1-ab3085e5d939_Name">
    <vt:lpwstr>ec504e64-2eb9-4143-98d1-ab3085e5d939</vt:lpwstr>
  </property>
  <property fmtid="{D5CDD505-2E9C-101B-9397-08002B2CF9AE}" pid="6" name="MSIP_Label_ec504e64-2eb9-4143-98d1-ab3085e5d939_SiteId">
    <vt:lpwstr>cb644580-6519-46f6-a00f-5bac4352068f</vt:lpwstr>
  </property>
  <property fmtid="{D5CDD505-2E9C-101B-9397-08002B2CF9AE}" pid="7" name="MSIP_Label_ec504e64-2eb9-4143-98d1-ab3085e5d939_ActionId">
    <vt:lpwstr>3b1e043c-fddc-49cc-a00f-b1f7350009e5</vt:lpwstr>
  </property>
  <property fmtid="{D5CDD505-2E9C-101B-9397-08002B2CF9AE}" pid="8" name="MSIP_Label_ec504e64-2eb9-4143-98d1-ab3085e5d939_ContentBits">
    <vt:lpwstr>0</vt:lpwstr>
  </property>
</Properties>
</file>